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<sst xmlns="http://schemas.openxmlformats.org/spreadsheetml/2006/main" count="707" uniqueCount="226">
  <si>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</si>
  <si>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</si>
  <si>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</si>
  <si>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</si>
  <si>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</si>
  <si>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</si>
  <si>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</si>
  <si>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</si>
  <si>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</si>
  <si>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</si>
  <si>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</si>
  <si>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</si>
  <si>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</si>
  <si>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</si>
  <si>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</si>
  <si>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</si>
  <si>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</si>
  <si>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</si>
  <si>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</si>
  <si>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</si>
  <si>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</si>
  <si>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</si>
  <si>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</si>
  <si>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</si>
  <si>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</si>
  <si>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</si>
  <si>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</si>
  <si>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</si>
  <si>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</si>
  <si>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</si>
  <si>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</si>
  <si>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</si>
  <si>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</si>
  <si>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</si>
  <si>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</si>
  <si>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</si>
  <si>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</si>
  <si>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</si>
  <si>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</si>
  <si>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</si>
  <si>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</si>
  <si>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</si>
  <si>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</si>
  <si>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</si>
  <si>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</si>
  <si>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</si>
  <si>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</si>
  <si>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</si>
  <si>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</si>
  <si>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</si>
  <si>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</si>
  <si>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</si>
  <si>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</si>
  <si>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</si>
  <si>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</si>
  <si>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</si>
  <si>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</si>
  <si>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</si>
  <si>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</si>
  <si>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</si>
  <si>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</si>
  <si>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</si>
  <si>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</si>
  <si>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</si>
  <si>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</si>
  <si>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</si>
  <si>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</si>
  <si>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</si>
  <si>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</si>
  <si>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</si>
  <si>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</si>
  <si>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</si>
  <si>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</si>
  <si>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</si>
  <si>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</si>
  <si>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</si>
  <si>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</si>
  <si>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</si>
  <si>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</si>
  <si>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</si>
  <si>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</si>
  <si>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</si>
  <si>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</si>
  <si>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</si>
  <si>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</si>
  <si>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</si>
  <si>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</si>
  <si>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</si>
  <si>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</si>
  <si>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</si>
  <si>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</si>
  <si>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</si>
  <si>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</si>
  <si>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</si>
  <si>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</si>
  <si>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</si>
  <si>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</si>
  <si>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</si>
  <si>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</si>
  <si>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</si>
  <si>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</si>
  <si>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</si>
  <si>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</si>
  <si>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</si>
  <si>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</si>
  <si>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</si>
  <si>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</si>
  <si>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</si>
  <si>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</si>
  <si>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</si>
  <si>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</si>
  <si>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</si>
  <si>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</si>
  <si>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</si>
  <si>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</si>
  <si>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</si>
  <si>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</si>
  <si>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</si>
  <si>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</si>
  <si>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</si>
  <si>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</si>
  <si>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</si>
  <si>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</si>
  <si>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</si>
  <si>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</si>
  <si>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</si>
  <si>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</si>
  <si>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</si>
  <si>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</si>
  <si>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</si>
  <si>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</si>
  <si>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</si>
  <si>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</si>
  <si>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</si>
  <si>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</si>
  <si>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</si>
  <si>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</si>
  <si>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</si>
  <si>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</si>
  <si>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</si>
  <si>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</si>
  <si>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</si>
  <si>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</si>
  <si>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</si>
  <si>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</si>
  <si>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</si>
  <si>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</si>
  <si>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</si>
  <si>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</si>
  <si>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</si>
  <si>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</si>
  <si>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</si>
  <si>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</si>
  <si>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</si>
  <si>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</si>
  <si>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</si>
  <si>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</si>
  <si>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</si>
  <si>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</si>
  <si>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</si>
  <si>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</si>
  <si>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</si>
  <si>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</si>
  <si>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</si>
  <si>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</si>
  <si>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</si>
  <si>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</si>
  <si>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</si>
  <si>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</si>
  <si>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</si>
  <si>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</si>
  <si>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</si>
  <si>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</si>
  <si>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</si>
  <si>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</si>
  <si>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</si>
  <si>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</si>
  <si>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</si>
  <si>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</si>
  <si>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</si>
  <si>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</si>
  <si>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</si>
  <si>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</si>
  <si>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</si>
  <si>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</si>
  <si>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</si>
  <si>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</si>
  <si>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</si>
  <si>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</si>
  <si>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</si>
  <si>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</si>
  <si>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</si>
  <si>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</si>
  <si>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</si>
  <si>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</si>
  <si>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</si>
  <si>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</si>
  <si>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</si>
  <si>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</si>
  <si>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</si>
  <si>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</si>
  <si>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</si>
  <si>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</si>
  <si>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</si>
  <si>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</si>
  <si>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</si>
  <si>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</si>
  <si>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</si>
  <si>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</si>
  <si>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</si>
  <si>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</si>
  <si>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</si>
  <si>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</si>
  <si>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</si>
  <si>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</si>
  <si>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</si>
  <si>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</si>
  <si>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</si>
  <si>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 xml:space="preserve">   中華民國 105年07月</t>
  </si>
  <si>
    <t>中華民國105年08月15日編製</t>
  </si>
  <si>
    <t>表    號</t>
  </si>
  <si>
    <t xml:space="preserve">3.104年1月份起，桃園市資料依改制後編製。 </t>
  </si>
  <si>
    <t xml:space="preserve">4.104年1月份起，桃園市資料依改制後編製。 </t>
  </si>
  <si>
    <t xml:space="preserve">3.104年1月份起，桃園市資料依改制後編製。 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</si>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</sst>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  <numFmt numFmtId="219" formatCode="[$€-2]\ #,##0.00_);[Red]\([$€-2]\ #,##0.00\)"/>
    <numFmt numFmtId="220" formatCode="0.00_ "/>
    <numFmt numFmtId="221" formatCode="0.0_ "/>
    <numFmt numFmtId="222" formatCode="0_ 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9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  <font>
      <sz val="9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0" fontId="57" fillId="0" borderId="0" xfId="67" applyNumberFormat="1" applyFont="1" applyBorder="1" applyAlignment="1">
      <alignment horizontal="left"/>
      <protection/>
    </xf>
    <xf numFmtId="0" fontId="58" fillId="0" borderId="0" xfId="67" applyNumberFormat="1" applyFont="1" applyBorder="1" applyAlignment="1">
      <alignment horizontal="left"/>
      <protection/>
    </xf>
    <xf numFmtId="0" fontId="59" fillId="0" borderId="0" xfId="67" applyNumberFormat="1" applyFont="1" applyBorder="1" applyAlignment="1">
      <alignment horizontal="left"/>
      <protection/>
    </xf>
    <xf numFmtId="201" fontId="58" fillId="0" borderId="0" xfId="0" applyNumberFormat="1" applyFont="1" applyBorder="1" applyAlignment="1" applyProtection="1">
      <alignment horizontal="right" vertical="center"/>
      <protection hidden="1"/>
    </xf>
    <xf numFmtId="201" fontId="6" fillId="0" borderId="0" xfId="0" applyNumberFormat="1" applyFont="1" applyFill="1" applyBorder="1" applyAlignment="1">
      <alignment/>
    </xf>
    <xf numFmtId="201" fontId="60" fillId="0" borderId="0" xfId="0" applyNumberFormat="1" applyFont="1" applyBorder="1" applyAlignment="1">
      <alignment/>
    </xf>
    <xf numFmtId="201" fontId="60" fillId="0" borderId="0" xfId="0" applyNumberFormat="1" applyFont="1" applyFill="1" applyBorder="1" applyAlignment="1">
      <alignment/>
    </xf>
    <xf numFmtId="201" fontId="58" fillId="0" borderId="0" xfId="0" applyNumberFormat="1" applyFont="1" applyBorder="1" applyAlignment="1">
      <alignment/>
    </xf>
    <xf numFmtId="212" fontId="60" fillId="33" borderId="0" xfId="68" applyNumberFormat="1" applyFont="1" applyFill="1" applyAlignment="1" applyProtection="1">
      <alignment horizontal="right" vertical="center"/>
      <protection hidden="1"/>
    </xf>
    <xf numFmtId="213" fontId="60" fillId="33" borderId="0" xfId="68" applyNumberFormat="1" applyFont="1" applyFill="1" applyAlignment="1" applyProtection="1">
      <alignment horizontal="right" vertical="center"/>
      <protection hidden="1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59" fillId="0" borderId="0" xfId="0" applyFont="1" applyBorder="1" applyAlignment="1" applyProtection="1">
      <alignment horizontal="left" vertical="center"/>
      <protection hidden="1" locked="0"/>
    </xf>
    <xf numFmtId="0" fontId="59" fillId="0" borderId="18" xfId="0" applyFont="1" applyBorder="1" applyAlignment="1" applyProtection="1">
      <alignment horizontal="left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57" fillId="0" borderId="29" xfId="0" applyFont="1" applyFill="1" applyBorder="1" applyAlignment="1" applyProtection="1">
      <alignment horizontal="center" vertical="center" wrapText="1"/>
      <protection hidden="1" locked="0"/>
    </xf>
    <xf numFmtId="0" fontId="57" fillId="0" borderId="28" xfId="0" applyFont="1" applyFill="1" applyBorder="1" applyAlignment="1" applyProtection="1">
      <alignment horizontal="center" vertical="center" wrapText="1"/>
      <protection hidden="1" locked="0"/>
    </xf>
    <xf numFmtId="0" fontId="57" fillId="0" borderId="30" xfId="0" applyFont="1" applyFill="1" applyBorder="1" applyAlignment="1" applyProtection="1">
      <alignment horizontal="center" vertical="center" wrapText="1"/>
      <protection hidden="1" locked="0"/>
    </xf>
    <xf numFmtId="0" fontId="57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3" fillId="33" borderId="33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8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34" xfId="68" applyFont="1" applyFill="1" applyBorder="1" applyAlignment="1" applyProtection="1">
      <alignment horizontal="center" vertical="center" wrapText="1"/>
      <protection hidden="1" locked="0"/>
    </xf>
    <xf numFmtId="0" fontId="2" fillId="33" borderId="35" xfId="68" applyFont="1" applyFill="1" applyBorder="1" applyAlignment="1" applyProtection="1">
      <alignment horizontal="center" vertical="center" wrapText="1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40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40" xfId="68" applyFont="1" applyFill="1" applyBorder="1" applyAlignment="1" applyProtection="1" quotePrefix="1">
      <alignment horizontal="center" vertical="center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49" fontId="3" fillId="33" borderId="40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8" applyFont="1" applyFill="1" applyBorder="1" applyAlignment="1" applyProtection="1" quotePrefix="1">
      <alignment horizontal="center" vertical="center"/>
      <protection hidden="1" locked="0"/>
    </xf>
    <xf numFmtId="0" fontId="3" fillId="33" borderId="43" xfId="68" applyFont="1" applyFill="1" applyBorder="1" applyAlignment="1" applyProtection="1" quotePrefix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151</v>
      </c>
      <c r="B1" s="4"/>
      <c r="M1" s="4"/>
      <c r="N1" s="1" t="s">
        <v>2</v>
      </c>
      <c r="O1" s="180" t="s">
        <v>152</v>
      </c>
      <c r="P1" s="180"/>
      <c r="Q1" s="1" t="s">
        <v>151</v>
      </c>
      <c r="R1" s="4"/>
      <c r="AD1" s="1" t="s">
        <v>2</v>
      </c>
      <c r="AE1" s="194" t="s">
        <v>152</v>
      </c>
      <c r="AF1" s="195"/>
      <c r="AG1" s="1" t="s">
        <v>151</v>
      </c>
      <c r="AH1" s="4"/>
      <c r="AT1" s="1" t="s">
        <v>2</v>
      </c>
      <c r="AU1" s="180" t="s">
        <v>152</v>
      </c>
      <c r="AV1" s="180"/>
    </row>
    <row r="2" spans="1:48" ht="16.5" customHeight="1">
      <c r="A2" s="6" t="s">
        <v>153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47</v>
      </c>
      <c r="O2" s="196" t="s">
        <v>154</v>
      </c>
      <c r="P2" s="197"/>
      <c r="Q2" s="6" t="s">
        <v>153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47</v>
      </c>
      <c r="AE2" s="178" t="s">
        <v>154</v>
      </c>
      <c r="AF2" s="179"/>
      <c r="AG2" s="6" t="s">
        <v>153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155</v>
      </c>
      <c r="AT2" s="1" t="s">
        <v>47</v>
      </c>
      <c r="AU2" s="178" t="s">
        <v>154</v>
      </c>
      <c r="AV2" s="179"/>
    </row>
    <row r="3" spans="1:48" s="10" customFormat="1" ht="19.5" customHeight="1">
      <c r="A3" s="161" t="s">
        <v>156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1" t="s">
        <v>157</v>
      </c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1" t="s">
        <v>157</v>
      </c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</row>
    <row r="4" spans="1:48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</row>
    <row r="5" spans="1:48" s="13" customFormat="1" ht="19.5" customHeight="1">
      <c r="A5" s="68"/>
      <c r="B5" s="68"/>
      <c r="C5" s="68"/>
      <c r="D5" s="68"/>
      <c r="E5" s="11"/>
      <c r="F5" s="11"/>
      <c r="G5" s="12"/>
      <c r="H5" s="192" t="str">
        <f>CONCATENATE('2492-00-02'!K5,"底")</f>
        <v>   中華民國 105年07月底</v>
      </c>
      <c r="I5" s="193"/>
      <c r="J5" s="193"/>
      <c r="K5" s="193"/>
      <c r="L5" s="193"/>
      <c r="M5" s="118"/>
      <c r="N5" s="118"/>
      <c r="O5" s="118"/>
      <c r="P5" s="14" t="s">
        <v>142</v>
      </c>
      <c r="Q5" s="11"/>
      <c r="R5" s="11"/>
      <c r="S5" s="118"/>
      <c r="T5" s="118"/>
      <c r="U5" s="118"/>
      <c r="V5" s="118"/>
      <c r="W5" s="164" t="str">
        <f>CONCATENATE('2492-00-02'!K5,"底")</f>
        <v>   中華民國 105年07月底</v>
      </c>
      <c r="X5" s="165"/>
      <c r="Y5" s="165"/>
      <c r="Z5" s="165"/>
      <c r="AA5" s="165"/>
      <c r="AB5" s="165"/>
      <c r="AC5" s="165"/>
      <c r="AD5" s="165"/>
      <c r="AE5" s="11"/>
      <c r="AF5" s="29" t="s">
        <v>142</v>
      </c>
      <c r="AG5" s="11"/>
      <c r="AH5" s="11"/>
      <c r="AI5" s="118"/>
      <c r="AJ5" s="118"/>
      <c r="AK5" s="118"/>
      <c r="AL5" s="118"/>
      <c r="AM5" s="164" t="str">
        <f>CONCATENATE('2492-00-02'!K5,"底")</f>
        <v>   中華民國 105年07月底</v>
      </c>
      <c r="AN5" s="165"/>
      <c r="AO5" s="165"/>
      <c r="AP5" s="165"/>
      <c r="AQ5" s="165"/>
      <c r="AR5" s="165"/>
      <c r="AS5" s="165"/>
      <c r="AT5" s="165"/>
      <c r="AU5" s="11"/>
      <c r="AV5" s="29" t="s">
        <v>142</v>
      </c>
    </row>
    <row r="6" spans="1:48" ht="16.5" customHeight="1">
      <c r="A6" s="202" t="s">
        <v>51</v>
      </c>
      <c r="B6" s="183"/>
      <c r="C6" s="203" t="s">
        <v>52</v>
      </c>
      <c r="D6" s="203"/>
      <c r="E6" s="211" t="s">
        <v>158</v>
      </c>
      <c r="F6" s="175"/>
      <c r="G6" s="204" t="s">
        <v>12</v>
      </c>
      <c r="H6" s="171"/>
      <c r="I6" s="157" t="s">
        <v>9</v>
      </c>
      <c r="J6" s="167"/>
      <c r="K6" s="198" t="s">
        <v>35</v>
      </c>
      <c r="L6" s="199"/>
      <c r="M6" s="174" t="s">
        <v>36</v>
      </c>
      <c r="N6" s="175"/>
      <c r="O6" s="170" t="s">
        <v>10</v>
      </c>
      <c r="P6" s="205"/>
      <c r="Q6" s="183" t="s">
        <v>51</v>
      </c>
      <c r="R6" s="184"/>
      <c r="S6" s="207" t="s">
        <v>13</v>
      </c>
      <c r="T6" s="208"/>
      <c r="U6" s="166" t="s">
        <v>37</v>
      </c>
      <c r="V6" s="167"/>
      <c r="W6" s="170" t="s">
        <v>14</v>
      </c>
      <c r="X6" s="171"/>
      <c r="Y6" s="170" t="s">
        <v>38</v>
      </c>
      <c r="Z6" s="171"/>
      <c r="AA6" s="174" t="s">
        <v>15</v>
      </c>
      <c r="AB6" s="175"/>
      <c r="AC6" s="166" t="s">
        <v>39</v>
      </c>
      <c r="AD6" s="167"/>
      <c r="AE6" s="166" t="s">
        <v>30</v>
      </c>
      <c r="AF6" s="181"/>
      <c r="AG6" s="183" t="s">
        <v>51</v>
      </c>
      <c r="AH6" s="184"/>
      <c r="AI6" s="166" t="s">
        <v>40</v>
      </c>
      <c r="AJ6" s="167"/>
      <c r="AK6" s="166" t="s">
        <v>41</v>
      </c>
      <c r="AL6" s="167"/>
      <c r="AM6" s="170" t="s">
        <v>31</v>
      </c>
      <c r="AN6" s="171"/>
      <c r="AO6" s="166" t="s">
        <v>42</v>
      </c>
      <c r="AP6" s="158"/>
      <c r="AQ6" s="174" t="s">
        <v>43</v>
      </c>
      <c r="AR6" s="175"/>
      <c r="AS6" s="170" t="s">
        <v>8</v>
      </c>
      <c r="AT6" s="185"/>
      <c r="AU6" s="157"/>
      <c r="AV6" s="158"/>
    </row>
    <row r="7" spans="1:48" ht="16.5" customHeight="1">
      <c r="A7" s="183"/>
      <c r="B7" s="183"/>
      <c r="C7" s="203"/>
      <c r="D7" s="203"/>
      <c r="E7" s="212"/>
      <c r="F7" s="177"/>
      <c r="G7" s="172"/>
      <c r="H7" s="173"/>
      <c r="I7" s="168"/>
      <c r="J7" s="169"/>
      <c r="K7" s="200"/>
      <c r="L7" s="201"/>
      <c r="M7" s="176"/>
      <c r="N7" s="177"/>
      <c r="O7" s="172"/>
      <c r="P7" s="206"/>
      <c r="Q7" s="184"/>
      <c r="R7" s="184"/>
      <c r="S7" s="209"/>
      <c r="T7" s="210"/>
      <c r="U7" s="168"/>
      <c r="V7" s="169"/>
      <c r="W7" s="172"/>
      <c r="X7" s="173"/>
      <c r="Y7" s="172"/>
      <c r="Z7" s="173"/>
      <c r="AA7" s="176"/>
      <c r="AB7" s="177"/>
      <c r="AC7" s="168"/>
      <c r="AD7" s="169"/>
      <c r="AE7" s="168"/>
      <c r="AF7" s="182"/>
      <c r="AG7" s="184"/>
      <c r="AH7" s="184"/>
      <c r="AI7" s="168"/>
      <c r="AJ7" s="169"/>
      <c r="AK7" s="168"/>
      <c r="AL7" s="169"/>
      <c r="AM7" s="172"/>
      <c r="AN7" s="173"/>
      <c r="AO7" s="159"/>
      <c r="AP7" s="160"/>
      <c r="AQ7" s="176"/>
      <c r="AR7" s="177"/>
      <c r="AS7" s="186"/>
      <c r="AT7" s="187"/>
      <c r="AU7" s="159"/>
      <c r="AV7" s="160"/>
    </row>
    <row r="8" spans="1:48" ht="22.5" customHeight="1">
      <c r="A8" s="183"/>
      <c r="B8" s="183"/>
      <c r="C8" s="127" t="s">
        <v>5</v>
      </c>
      <c r="D8" s="127" t="s">
        <v>4</v>
      </c>
      <c r="E8" s="128" t="s">
        <v>5</v>
      </c>
      <c r="F8" s="127" t="s">
        <v>4</v>
      </c>
      <c r="G8" s="127" t="s">
        <v>5</v>
      </c>
      <c r="H8" s="127" t="s">
        <v>4</v>
      </c>
      <c r="I8" s="127" t="s">
        <v>5</v>
      </c>
      <c r="J8" s="127" t="s">
        <v>4</v>
      </c>
      <c r="K8" s="127" t="s">
        <v>5</v>
      </c>
      <c r="L8" s="127" t="s">
        <v>4</v>
      </c>
      <c r="M8" s="127" t="s">
        <v>5</v>
      </c>
      <c r="N8" s="129" t="s">
        <v>4</v>
      </c>
      <c r="O8" s="127" t="s">
        <v>5</v>
      </c>
      <c r="P8" s="130" t="s">
        <v>4</v>
      </c>
      <c r="Q8" s="184"/>
      <c r="R8" s="184"/>
      <c r="S8" s="127" t="s">
        <v>5</v>
      </c>
      <c r="T8" s="130" t="s">
        <v>4</v>
      </c>
      <c r="U8" s="127" t="s">
        <v>5</v>
      </c>
      <c r="V8" s="130" t="s">
        <v>4</v>
      </c>
      <c r="W8" s="127" t="s">
        <v>5</v>
      </c>
      <c r="X8" s="130" t="s">
        <v>4</v>
      </c>
      <c r="Y8" s="127" t="s">
        <v>5</v>
      </c>
      <c r="Z8" s="130" t="s">
        <v>4</v>
      </c>
      <c r="AA8" s="127" t="s">
        <v>5</v>
      </c>
      <c r="AB8" s="130" t="s">
        <v>4</v>
      </c>
      <c r="AC8" s="127" t="s">
        <v>5</v>
      </c>
      <c r="AD8" s="130" t="s">
        <v>4</v>
      </c>
      <c r="AE8" s="131" t="s">
        <v>5</v>
      </c>
      <c r="AF8" s="130" t="s">
        <v>4</v>
      </c>
      <c r="AG8" s="184"/>
      <c r="AH8" s="184"/>
      <c r="AI8" s="127" t="s">
        <v>5</v>
      </c>
      <c r="AJ8" s="130" t="s">
        <v>4</v>
      </c>
      <c r="AK8" s="127" t="s">
        <v>5</v>
      </c>
      <c r="AL8" s="130" t="s">
        <v>4</v>
      </c>
      <c r="AM8" s="127" t="s">
        <v>5</v>
      </c>
      <c r="AN8" s="130" t="s">
        <v>4</v>
      </c>
      <c r="AO8" s="127" t="s">
        <v>5</v>
      </c>
      <c r="AP8" s="130" t="s">
        <v>4</v>
      </c>
      <c r="AQ8" s="127" t="s">
        <v>5</v>
      </c>
      <c r="AR8" s="130" t="s">
        <v>4</v>
      </c>
      <c r="AS8" s="127" t="s">
        <v>5</v>
      </c>
      <c r="AT8" s="130" t="s">
        <v>4</v>
      </c>
      <c r="AU8" s="131" t="s">
        <v>5</v>
      </c>
      <c r="AV8" s="130" t="s">
        <v>4</v>
      </c>
    </row>
    <row r="9" spans="1:48" s="18" customFormat="1" ht="16.5" customHeight="1">
      <c r="A9" s="153" t="s">
        <v>11</v>
      </c>
      <c r="B9" s="154"/>
      <c r="C9" s="24">
        <v>827782</v>
      </c>
      <c r="D9" s="135">
        <f>166255722-1058957</f>
        <v>165196765</v>
      </c>
      <c r="E9" s="24">
        <v>6679</v>
      </c>
      <c r="F9" s="24">
        <v>2896275</v>
      </c>
      <c r="G9" s="24">
        <v>1820</v>
      </c>
      <c r="H9" s="24">
        <v>1197987</v>
      </c>
      <c r="I9" s="24">
        <v>47610</v>
      </c>
      <c r="J9" s="24">
        <v>13604351</v>
      </c>
      <c r="K9" s="24">
        <v>234</v>
      </c>
      <c r="L9" s="24">
        <v>127311</v>
      </c>
      <c r="M9" s="24">
        <v>3491</v>
      </c>
      <c r="N9" s="24">
        <v>1400017</v>
      </c>
      <c r="O9" s="24">
        <v>71412</v>
      </c>
      <c r="P9" s="24">
        <v>34122781</v>
      </c>
      <c r="Q9" s="153" t="s">
        <v>182</v>
      </c>
      <c r="R9" s="154"/>
      <c r="S9" s="24">
        <v>471739</v>
      </c>
      <c r="T9" s="135">
        <f>72830813-1058957</f>
        <v>71771856</v>
      </c>
      <c r="U9" s="24">
        <v>26658</v>
      </c>
      <c r="V9" s="24">
        <v>6020093</v>
      </c>
      <c r="W9" s="24">
        <v>69253</v>
      </c>
      <c r="X9" s="24">
        <v>10344969</v>
      </c>
      <c r="Y9" s="24">
        <v>5741</v>
      </c>
      <c r="Z9" s="24">
        <v>1749420</v>
      </c>
      <c r="AA9" s="24">
        <v>2695</v>
      </c>
      <c r="AB9" s="24">
        <v>4594923</v>
      </c>
      <c r="AC9" s="24">
        <v>3540</v>
      </c>
      <c r="AD9" s="24">
        <v>928010</v>
      </c>
      <c r="AE9" s="24">
        <v>15930</v>
      </c>
      <c r="AF9" s="24">
        <v>3388998</v>
      </c>
      <c r="AG9" s="153" t="s">
        <v>182</v>
      </c>
      <c r="AH9" s="154"/>
      <c r="AI9" s="24">
        <v>24089</v>
      </c>
      <c r="AJ9" s="24">
        <v>5959225</v>
      </c>
      <c r="AK9" s="24">
        <v>0</v>
      </c>
      <c r="AL9" s="24">
        <v>0</v>
      </c>
      <c r="AM9" s="24">
        <v>336</v>
      </c>
      <c r="AN9" s="24">
        <v>65000</v>
      </c>
      <c r="AO9" s="24">
        <v>1</v>
      </c>
      <c r="AP9" s="24">
        <v>100</v>
      </c>
      <c r="AQ9" s="24">
        <v>17982</v>
      </c>
      <c r="AR9" s="24">
        <v>2208650</v>
      </c>
      <c r="AS9" s="24">
        <v>58572</v>
      </c>
      <c r="AT9" s="24">
        <v>4816799</v>
      </c>
      <c r="AU9" s="24"/>
      <c r="AV9" s="24"/>
    </row>
    <row r="10" spans="1:48" ht="16.5" customHeight="1">
      <c r="A10" s="155" t="s">
        <v>68</v>
      </c>
      <c r="B10" s="156"/>
      <c r="C10" s="24">
        <v>808829</v>
      </c>
      <c r="D10" s="135">
        <f>164214863-1058957</f>
        <v>163155906</v>
      </c>
      <c r="E10" s="24">
        <v>6614</v>
      </c>
      <c r="F10" s="24">
        <v>2873445</v>
      </c>
      <c r="G10" s="24">
        <v>1816</v>
      </c>
      <c r="H10" s="24">
        <v>1185747</v>
      </c>
      <c r="I10" s="24">
        <v>47434</v>
      </c>
      <c r="J10" s="24">
        <v>13499404</v>
      </c>
      <c r="K10" s="24">
        <v>232</v>
      </c>
      <c r="L10" s="24">
        <v>117111</v>
      </c>
      <c r="M10" s="24">
        <v>3484</v>
      </c>
      <c r="N10" s="24">
        <v>1398587</v>
      </c>
      <c r="O10" s="24">
        <v>70925</v>
      </c>
      <c r="P10" s="24">
        <v>33711014</v>
      </c>
      <c r="Q10" s="155" t="s">
        <v>183</v>
      </c>
      <c r="R10" s="156"/>
      <c r="S10" s="24">
        <v>454884</v>
      </c>
      <c r="T10" s="135">
        <f>72149932-1058957</f>
        <v>71090975</v>
      </c>
      <c r="U10" s="24">
        <v>26534</v>
      </c>
      <c r="V10" s="24">
        <v>5602047</v>
      </c>
      <c r="W10" s="24">
        <v>68697</v>
      </c>
      <c r="X10" s="24">
        <v>10274722</v>
      </c>
      <c r="Y10" s="24">
        <v>5712</v>
      </c>
      <c r="Z10" s="24">
        <v>1742570</v>
      </c>
      <c r="AA10" s="24">
        <v>2689</v>
      </c>
      <c r="AB10" s="24">
        <v>4579673</v>
      </c>
      <c r="AC10" s="24">
        <v>3528</v>
      </c>
      <c r="AD10" s="24">
        <v>919580</v>
      </c>
      <c r="AE10" s="24">
        <v>15859</v>
      </c>
      <c r="AF10" s="24">
        <v>3370808</v>
      </c>
      <c r="AG10" s="155" t="s">
        <v>183</v>
      </c>
      <c r="AH10" s="156"/>
      <c r="AI10" s="24">
        <v>23900</v>
      </c>
      <c r="AJ10" s="24">
        <v>5731885</v>
      </c>
      <c r="AK10" s="24">
        <v>0</v>
      </c>
      <c r="AL10" s="24">
        <v>0</v>
      </c>
      <c r="AM10" s="24">
        <v>336</v>
      </c>
      <c r="AN10" s="24">
        <v>65000</v>
      </c>
      <c r="AO10" s="24">
        <v>1</v>
      </c>
      <c r="AP10" s="24">
        <v>100</v>
      </c>
      <c r="AQ10" s="24">
        <v>17811</v>
      </c>
      <c r="AR10" s="24">
        <v>2189010</v>
      </c>
      <c r="AS10" s="24">
        <v>58373</v>
      </c>
      <c r="AT10" s="24">
        <v>4804227</v>
      </c>
      <c r="AU10" s="24"/>
      <c r="AV10" s="24"/>
    </row>
    <row r="11" spans="1:48" ht="16.5" customHeight="1">
      <c r="A11" s="147" t="s">
        <v>145</v>
      </c>
      <c r="B11" s="148"/>
      <c r="C11" s="24">
        <v>137404</v>
      </c>
      <c r="D11" s="24">
        <v>26566347</v>
      </c>
      <c r="E11" s="24">
        <v>308</v>
      </c>
      <c r="F11" s="24">
        <v>107618</v>
      </c>
      <c r="G11" s="24">
        <v>192</v>
      </c>
      <c r="H11" s="24">
        <v>67576</v>
      </c>
      <c r="I11" s="24">
        <v>6587</v>
      </c>
      <c r="J11" s="24">
        <v>3177611</v>
      </c>
      <c r="K11" s="24">
        <v>11</v>
      </c>
      <c r="L11" s="24">
        <v>5390</v>
      </c>
      <c r="M11" s="24">
        <v>379</v>
      </c>
      <c r="N11" s="24">
        <v>147799</v>
      </c>
      <c r="O11" s="24">
        <v>12660</v>
      </c>
      <c r="P11" s="24">
        <v>4506987</v>
      </c>
      <c r="Q11" s="147" t="s">
        <v>184</v>
      </c>
      <c r="R11" s="148"/>
      <c r="S11" s="24">
        <v>78493</v>
      </c>
      <c r="T11" s="24">
        <v>12094151</v>
      </c>
      <c r="U11" s="24">
        <v>10607</v>
      </c>
      <c r="V11" s="24">
        <v>626109</v>
      </c>
      <c r="W11" s="24">
        <v>9764</v>
      </c>
      <c r="X11" s="24">
        <v>1491982</v>
      </c>
      <c r="Y11" s="24">
        <v>1229</v>
      </c>
      <c r="Z11" s="24">
        <v>386676</v>
      </c>
      <c r="AA11" s="24">
        <v>398</v>
      </c>
      <c r="AB11" s="24">
        <v>1518301</v>
      </c>
      <c r="AC11" s="24">
        <v>226</v>
      </c>
      <c r="AD11" s="24">
        <v>44433</v>
      </c>
      <c r="AE11" s="24">
        <v>2700</v>
      </c>
      <c r="AF11" s="24">
        <v>630831</v>
      </c>
      <c r="AG11" s="147" t="s">
        <v>184</v>
      </c>
      <c r="AH11" s="148"/>
      <c r="AI11" s="24">
        <v>2991</v>
      </c>
      <c r="AJ11" s="24">
        <v>656217</v>
      </c>
      <c r="AK11" s="24">
        <v>0</v>
      </c>
      <c r="AL11" s="24">
        <v>0</v>
      </c>
      <c r="AM11" s="24">
        <v>42</v>
      </c>
      <c r="AN11" s="24">
        <v>8438</v>
      </c>
      <c r="AO11" s="24">
        <v>0</v>
      </c>
      <c r="AP11" s="24">
        <v>0</v>
      </c>
      <c r="AQ11" s="24">
        <v>2610</v>
      </c>
      <c r="AR11" s="24">
        <v>344599</v>
      </c>
      <c r="AS11" s="24">
        <v>8207</v>
      </c>
      <c r="AT11" s="24">
        <v>751628</v>
      </c>
      <c r="AU11" s="24"/>
      <c r="AV11" s="24"/>
    </row>
    <row r="12" spans="1:48" ht="16.5" customHeight="1">
      <c r="A12" s="147" t="s">
        <v>159</v>
      </c>
      <c r="B12" s="148"/>
      <c r="C12" s="24">
        <v>56291</v>
      </c>
      <c r="D12" s="24">
        <v>11932427</v>
      </c>
      <c r="E12" s="24">
        <v>185</v>
      </c>
      <c r="F12" s="24">
        <v>68225</v>
      </c>
      <c r="G12" s="24">
        <v>4</v>
      </c>
      <c r="H12" s="24">
        <v>1550</v>
      </c>
      <c r="I12" s="24">
        <v>539</v>
      </c>
      <c r="J12" s="24">
        <v>161735</v>
      </c>
      <c r="K12" s="24">
        <v>7</v>
      </c>
      <c r="L12" s="24">
        <v>13903</v>
      </c>
      <c r="M12" s="24">
        <v>118</v>
      </c>
      <c r="N12" s="24">
        <v>29823</v>
      </c>
      <c r="O12" s="24">
        <v>2090</v>
      </c>
      <c r="P12" s="24">
        <v>1037739</v>
      </c>
      <c r="Q12" s="147" t="s">
        <v>185</v>
      </c>
      <c r="R12" s="148"/>
      <c r="S12" s="24">
        <v>28830</v>
      </c>
      <c r="T12" s="24">
        <v>6309982</v>
      </c>
      <c r="U12" s="24">
        <v>5332</v>
      </c>
      <c r="V12" s="24">
        <v>249978</v>
      </c>
      <c r="W12" s="24">
        <v>8342</v>
      </c>
      <c r="X12" s="24">
        <v>1536103</v>
      </c>
      <c r="Y12" s="24">
        <v>704</v>
      </c>
      <c r="Z12" s="24">
        <v>249705</v>
      </c>
      <c r="AA12" s="24">
        <v>370</v>
      </c>
      <c r="AB12" s="24">
        <v>404163</v>
      </c>
      <c r="AC12" s="24">
        <v>216</v>
      </c>
      <c r="AD12" s="24">
        <v>55001</v>
      </c>
      <c r="AE12" s="24">
        <v>1653</v>
      </c>
      <c r="AF12" s="24">
        <v>530560</v>
      </c>
      <c r="AG12" s="147" t="s">
        <v>212</v>
      </c>
      <c r="AH12" s="148"/>
      <c r="AI12" s="24">
        <v>1158</v>
      </c>
      <c r="AJ12" s="24">
        <v>286878</v>
      </c>
      <c r="AK12" s="24">
        <v>0</v>
      </c>
      <c r="AL12" s="24">
        <v>0</v>
      </c>
      <c r="AM12" s="24">
        <v>38</v>
      </c>
      <c r="AN12" s="24">
        <v>8895</v>
      </c>
      <c r="AO12" s="24">
        <v>0</v>
      </c>
      <c r="AP12" s="24">
        <v>0</v>
      </c>
      <c r="AQ12" s="24">
        <v>1989</v>
      </c>
      <c r="AR12" s="24">
        <v>318525</v>
      </c>
      <c r="AS12" s="24">
        <v>4716</v>
      </c>
      <c r="AT12" s="24">
        <v>669662</v>
      </c>
      <c r="AU12" s="24"/>
      <c r="AV12" s="24"/>
    </row>
    <row r="13" spans="1:48" ht="16.5" customHeight="1">
      <c r="A13" s="190" t="s">
        <v>211</v>
      </c>
      <c r="B13" s="191"/>
      <c r="C13" s="24">
        <v>50124</v>
      </c>
      <c r="D13" s="135">
        <f>13686709-1058957</f>
        <v>12627752</v>
      </c>
      <c r="E13" s="24">
        <v>291</v>
      </c>
      <c r="F13" s="24">
        <v>107021</v>
      </c>
      <c r="G13" s="24">
        <v>17</v>
      </c>
      <c r="H13" s="24">
        <v>4770</v>
      </c>
      <c r="I13" s="24">
        <v>1292</v>
      </c>
      <c r="J13" s="24">
        <v>796523</v>
      </c>
      <c r="K13" s="24">
        <v>8</v>
      </c>
      <c r="L13" s="24">
        <v>2531</v>
      </c>
      <c r="M13" s="24">
        <v>272</v>
      </c>
      <c r="N13" s="24">
        <v>104170</v>
      </c>
      <c r="O13" s="24">
        <v>5691</v>
      </c>
      <c r="P13" s="24">
        <v>2419419</v>
      </c>
      <c r="Q13" s="190" t="s">
        <v>211</v>
      </c>
      <c r="R13" s="191"/>
      <c r="S13" s="24">
        <v>27104</v>
      </c>
      <c r="T13" s="135">
        <f>6408977-1058957</f>
        <v>5350020</v>
      </c>
      <c r="U13" s="24">
        <v>1579</v>
      </c>
      <c r="V13" s="24">
        <v>321707</v>
      </c>
      <c r="W13" s="24">
        <v>5529</v>
      </c>
      <c r="X13" s="24">
        <v>1617214</v>
      </c>
      <c r="Y13" s="24">
        <v>310</v>
      </c>
      <c r="Z13" s="24">
        <v>91997</v>
      </c>
      <c r="AA13" s="24">
        <v>179</v>
      </c>
      <c r="AB13" s="24">
        <v>519380</v>
      </c>
      <c r="AC13" s="24">
        <v>269</v>
      </c>
      <c r="AD13" s="24">
        <v>97926</v>
      </c>
      <c r="AE13" s="24">
        <v>1070</v>
      </c>
      <c r="AF13" s="24">
        <v>246183</v>
      </c>
      <c r="AG13" s="147" t="s">
        <v>211</v>
      </c>
      <c r="AH13" s="148"/>
      <c r="AI13" s="24">
        <v>1608</v>
      </c>
      <c r="AJ13" s="24">
        <v>408366</v>
      </c>
      <c r="AK13" s="24">
        <v>0</v>
      </c>
      <c r="AL13" s="24">
        <v>0</v>
      </c>
      <c r="AM13" s="24">
        <v>28</v>
      </c>
      <c r="AN13" s="24">
        <v>3601</v>
      </c>
      <c r="AO13" s="24">
        <v>0</v>
      </c>
      <c r="AP13" s="24">
        <v>0</v>
      </c>
      <c r="AQ13" s="24">
        <v>1319</v>
      </c>
      <c r="AR13" s="24">
        <v>139420</v>
      </c>
      <c r="AS13" s="24">
        <v>3558</v>
      </c>
      <c r="AT13" s="24">
        <v>397506</v>
      </c>
      <c r="AU13" s="24"/>
      <c r="AV13" s="24"/>
    </row>
    <row r="14" spans="1:48" ht="16.5" customHeight="1">
      <c r="A14" s="147" t="s">
        <v>7</v>
      </c>
      <c r="B14" s="148"/>
      <c r="C14" s="24">
        <v>105051</v>
      </c>
      <c r="D14" s="24">
        <v>18871485</v>
      </c>
      <c r="E14" s="24">
        <v>693</v>
      </c>
      <c r="F14" s="24">
        <v>200806</v>
      </c>
      <c r="G14" s="24">
        <v>152</v>
      </c>
      <c r="H14" s="24">
        <v>115202</v>
      </c>
      <c r="I14" s="24">
        <v>12869</v>
      </c>
      <c r="J14" s="24">
        <v>2499378</v>
      </c>
      <c r="K14" s="24">
        <v>12</v>
      </c>
      <c r="L14" s="24">
        <v>3125</v>
      </c>
      <c r="M14" s="24">
        <v>440</v>
      </c>
      <c r="N14" s="24">
        <v>150180</v>
      </c>
      <c r="O14" s="24">
        <v>8060</v>
      </c>
      <c r="P14" s="24">
        <v>3183617</v>
      </c>
      <c r="Q14" s="147" t="s">
        <v>7</v>
      </c>
      <c r="R14" s="148"/>
      <c r="S14" s="24">
        <v>58491</v>
      </c>
      <c r="T14" s="24">
        <v>8408855</v>
      </c>
      <c r="U14" s="24">
        <v>1378</v>
      </c>
      <c r="V14" s="24">
        <v>665306</v>
      </c>
      <c r="W14" s="24">
        <v>7669</v>
      </c>
      <c r="X14" s="24">
        <v>1096579</v>
      </c>
      <c r="Y14" s="24">
        <v>676</v>
      </c>
      <c r="Z14" s="24">
        <v>175940</v>
      </c>
      <c r="AA14" s="24">
        <v>392</v>
      </c>
      <c r="AB14" s="24">
        <v>450410</v>
      </c>
      <c r="AC14" s="24">
        <v>432</v>
      </c>
      <c r="AD14" s="24">
        <v>88120</v>
      </c>
      <c r="AE14" s="24">
        <v>2164</v>
      </c>
      <c r="AF14" s="24">
        <v>411004</v>
      </c>
      <c r="AG14" s="147" t="s">
        <v>7</v>
      </c>
      <c r="AH14" s="148"/>
      <c r="AI14" s="24">
        <v>3100</v>
      </c>
      <c r="AJ14" s="24">
        <v>646801</v>
      </c>
      <c r="AK14" s="24">
        <v>0</v>
      </c>
      <c r="AL14" s="24">
        <v>0</v>
      </c>
      <c r="AM14" s="24">
        <v>29</v>
      </c>
      <c r="AN14" s="24">
        <v>3945</v>
      </c>
      <c r="AO14" s="24">
        <v>0</v>
      </c>
      <c r="AP14" s="24">
        <v>0</v>
      </c>
      <c r="AQ14" s="24">
        <v>1894</v>
      </c>
      <c r="AR14" s="24">
        <v>233508</v>
      </c>
      <c r="AS14" s="24">
        <v>6600</v>
      </c>
      <c r="AT14" s="24">
        <v>538708</v>
      </c>
      <c r="AU14" s="24"/>
      <c r="AV14" s="24"/>
    </row>
    <row r="15" spans="1:48" ht="16.5" customHeight="1">
      <c r="A15" s="147" t="s">
        <v>160</v>
      </c>
      <c r="B15" s="148"/>
      <c r="C15" s="24">
        <v>61091</v>
      </c>
      <c r="D15" s="24">
        <v>11967918</v>
      </c>
      <c r="E15" s="24">
        <v>320</v>
      </c>
      <c r="F15" s="24">
        <v>230123</v>
      </c>
      <c r="G15" s="24">
        <v>121</v>
      </c>
      <c r="H15" s="24">
        <v>42603</v>
      </c>
      <c r="I15" s="24">
        <v>4182</v>
      </c>
      <c r="J15" s="24">
        <v>1394816</v>
      </c>
      <c r="K15" s="24">
        <v>26</v>
      </c>
      <c r="L15" s="24">
        <v>29333</v>
      </c>
      <c r="M15" s="24">
        <v>291</v>
      </c>
      <c r="N15" s="24">
        <v>72613</v>
      </c>
      <c r="O15" s="24">
        <v>5367</v>
      </c>
      <c r="P15" s="24">
        <v>2520383</v>
      </c>
      <c r="Q15" s="147" t="s">
        <v>186</v>
      </c>
      <c r="R15" s="148"/>
      <c r="S15" s="24">
        <v>34710</v>
      </c>
      <c r="T15" s="24">
        <v>5277237</v>
      </c>
      <c r="U15" s="24">
        <v>434</v>
      </c>
      <c r="V15" s="24">
        <v>169391</v>
      </c>
      <c r="W15" s="24">
        <v>5880</v>
      </c>
      <c r="X15" s="24">
        <v>697198</v>
      </c>
      <c r="Y15" s="24">
        <v>356</v>
      </c>
      <c r="Z15" s="24">
        <v>91506</v>
      </c>
      <c r="AA15" s="24">
        <v>217</v>
      </c>
      <c r="AB15" s="24">
        <v>268677</v>
      </c>
      <c r="AC15" s="24">
        <v>362</v>
      </c>
      <c r="AD15" s="24">
        <v>51011</v>
      </c>
      <c r="AE15" s="24">
        <v>1411</v>
      </c>
      <c r="AF15" s="24">
        <v>255591</v>
      </c>
      <c r="AG15" s="147" t="s">
        <v>186</v>
      </c>
      <c r="AH15" s="148"/>
      <c r="AI15" s="24">
        <v>1828</v>
      </c>
      <c r="AJ15" s="24">
        <v>299246</v>
      </c>
      <c r="AK15" s="24">
        <v>0</v>
      </c>
      <c r="AL15" s="24">
        <v>0</v>
      </c>
      <c r="AM15" s="24">
        <v>31</v>
      </c>
      <c r="AN15" s="24">
        <v>8592</v>
      </c>
      <c r="AO15" s="24">
        <v>0</v>
      </c>
      <c r="AP15" s="24">
        <v>0</v>
      </c>
      <c r="AQ15" s="24">
        <v>1315</v>
      </c>
      <c r="AR15" s="24">
        <v>193975</v>
      </c>
      <c r="AS15" s="24">
        <v>4240</v>
      </c>
      <c r="AT15" s="24">
        <v>365624</v>
      </c>
      <c r="AU15" s="24"/>
      <c r="AV15" s="24"/>
    </row>
    <row r="16" spans="1:48" ht="16.5" customHeight="1">
      <c r="A16" s="151" t="s">
        <v>161</v>
      </c>
      <c r="B16" s="152"/>
      <c r="C16" s="24">
        <v>112175</v>
      </c>
      <c r="D16" s="24">
        <v>24548226</v>
      </c>
      <c r="E16" s="24">
        <v>484</v>
      </c>
      <c r="F16" s="24">
        <v>213437</v>
      </c>
      <c r="G16" s="24">
        <v>217</v>
      </c>
      <c r="H16" s="24">
        <v>140279</v>
      </c>
      <c r="I16" s="24">
        <v>2824</v>
      </c>
      <c r="J16" s="24">
        <v>1104161</v>
      </c>
      <c r="K16" s="24">
        <v>12</v>
      </c>
      <c r="L16" s="24">
        <v>6730</v>
      </c>
      <c r="M16" s="24">
        <v>529</v>
      </c>
      <c r="N16" s="24">
        <v>215827</v>
      </c>
      <c r="O16" s="24">
        <v>10697</v>
      </c>
      <c r="P16" s="24">
        <v>5717608</v>
      </c>
      <c r="Q16" s="151" t="s">
        <v>187</v>
      </c>
      <c r="R16" s="152"/>
      <c r="S16" s="24">
        <v>66679</v>
      </c>
      <c r="T16" s="24">
        <v>11912931</v>
      </c>
      <c r="U16" s="24">
        <v>2129</v>
      </c>
      <c r="V16" s="24">
        <v>794923</v>
      </c>
      <c r="W16" s="24">
        <v>9112</v>
      </c>
      <c r="X16" s="24">
        <v>1152120</v>
      </c>
      <c r="Y16" s="24">
        <v>990</v>
      </c>
      <c r="Z16" s="24">
        <v>308700</v>
      </c>
      <c r="AA16" s="24">
        <v>413</v>
      </c>
      <c r="AB16" s="24">
        <v>531857</v>
      </c>
      <c r="AC16" s="24">
        <v>379</v>
      </c>
      <c r="AD16" s="24">
        <v>97383</v>
      </c>
      <c r="AE16" s="24">
        <v>2583</v>
      </c>
      <c r="AF16" s="24">
        <v>482060</v>
      </c>
      <c r="AG16" s="151" t="s">
        <v>187</v>
      </c>
      <c r="AH16" s="152"/>
      <c r="AI16" s="24">
        <v>4462</v>
      </c>
      <c r="AJ16" s="24">
        <v>997032</v>
      </c>
      <c r="AK16" s="24">
        <v>0</v>
      </c>
      <c r="AL16" s="24">
        <v>0</v>
      </c>
      <c r="AM16" s="24">
        <v>36</v>
      </c>
      <c r="AN16" s="24">
        <v>3999</v>
      </c>
      <c r="AO16" s="24">
        <v>0</v>
      </c>
      <c r="AP16" s="24">
        <v>0</v>
      </c>
      <c r="AQ16" s="24">
        <v>2099</v>
      </c>
      <c r="AR16" s="24">
        <v>171169</v>
      </c>
      <c r="AS16" s="24">
        <v>8530</v>
      </c>
      <c r="AT16" s="24">
        <v>698011</v>
      </c>
      <c r="AU16" s="24"/>
      <c r="AV16" s="24"/>
    </row>
    <row r="17" spans="1:48" ht="16.5" customHeight="1">
      <c r="A17" s="147" t="s">
        <v>162</v>
      </c>
      <c r="B17" s="148"/>
      <c r="C17" s="24">
        <v>23536</v>
      </c>
      <c r="D17" s="24">
        <v>4795608</v>
      </c>
      <c r="E17" s="24">
        <v>309</v>
      </c>
      <c r="F17" s="24">
        <v>151355</v>
      </c>
      <c r="G17" s="24">
        <v>182</v>
      </c>
      <c r="H17" s="24">
        <v>119721</v>
      </c>
      <c r="I17" s="24">
        <v>1485</v>
      </c>
      <c r="J17" s="24">
        <v>338963</v>
      </c>
      <c r="K17" s="24">
        <v>1</v>
      </c>
      <c r="L17" s="24">
        <v>200</v>
      </c>
      <c r="M17" s="24">
        <v>72</v>
      </c>
      <c r="N17" s="24">
        <v>23082</v>
      </c>
      <c r="O17" s="24">
        <v>2438</v>
      </c>
      <c r="P17" s="24">
        <v>1203365</v>
      </c>
      <c r="Q17" s="147" t="s">
        <v>188</v>
      </c>
      <c r="R17" s="148"/>
      <c r="S17" s="24">
        <v>12347</v>
      </c>
      <c r="T17" s="24">
        <v>1720633</v>
      </c>
      <c r="U17" s="24">
        <v>319</v>
      </c>
      <c r="V17" s="24">
        <v>128989</v>
      </c>
      <c r="W17" s="24">
        <v>2375</v>
      </c>
      <c r="X17" s="24">
        <v>320569</v>
      </c>
      <c r="Y17" s="24">
        <v>69</v>
      </c>
      <c r="Z17" s="24">
        <v>19504</v>
      </c>
      <c r="AA17" s="24">
        <v>40</v>
      </c>
      <c r="AB17" s="24">
        <v>56493</v>
      </c>
      <c r="AC17" s="24">
        <v>277</v>
      </c>
      <c r="AD17" s="24">
        <v>110694</v>
      </c>
      <c r="AE17" s="24">
        <v>397</v>
      </c>
      <c r="AF17" s="24">
        <v>111523</v>
      </c>
      <c r="AG17" s="147" t="s">
        <v>188</v>
      </c>
      <c r="AH17" s="148"/>
      <c r="AI17" s="24">
        <v>853</v>
      </c>
      <c r="AJ17" s="24">
        <v>264083</v>
      </c>
      <c r="AK17" s="24">
        <v>0</v>
      </c>
      <c r="AL17" s="24">
        <v>0</v>
      </c>
      <c r="AM17" s="24">
        <v>43</v>
      </c>
      <c r="AN17" s="24">
        <v>11390</v>
      </c>
      <c r="AO17" s="24">
        <v>0</v>
      </c>
      <c r="AP17" s="24">
        <v>0</v>
      </c>
      <c r="AQ17" s="24">
        <v>526</v>
      </c>
      <c r="AR17" s="24">
        <v>71743</v>
      </c>
      <c r="AS17" s="24">
        <v>1803</v>
      </c>
      <c r="AT17" s="24">
        <v>143300</v>
      </c>
      <c r="AU17" s="24"/>
      <c r="AV17" s="24"/>
    </row>
    <row r="18" spans="1:48" ht="16.5" customHeight="1">
      <c r="A18" s="147" t="s">
        <v>163</v>
      </c>
      <c r="B18" s="148"/>
      <c r="C18" s="24">
        <v>15879</v>
      </c>
      <c r="D18" s="24">
        <v>2959499</v>
      </c>
      <c r="E18" s="24">
        <v>181</v>
      </c>
      <c r="F18" s="24">
        <v>71155</v>
      </c>
      <c r="G18" s="24">
        <v>49</v>
      </c>
      <c r="H18" s="24">
        <v>26772</v>
      </c>
      <c r="I18" s="24">
        <v>934</v>
      </c>
      <c r="J18" s="24">
        <v>196172</v>
      </c>
      <c r="K18" s="24">
        <v>8</v>
      </c>
      <c r="L18" s="24">
        <v>1860</v>
      </c>
      <c r="M18" s="24">
        <v>64</v>
      </c>
      <c r="N18" s="24">
        <v>29525</v>
      </c>
      <c r="O18" s="24">
        <v>1968</v>
      </c>
      <c r="P18" s="24">
        <v>745699</v>
      </c>
      <c r="Q18" s="147" t="s">
        <v>189</v>
      </c>
      <c r="R18" s="148"/>
      <c r="S18" s="24">
        <v>7824</v>
      </c>
      <c r="T18" s="24">
        <v>1113668</v>
      </c>
      <c r="U18" s="24">
        <v>173</v>
      </c>
      <c r="V18" s="24">
        <v>128693</v>
      </c>
      <c r="W18" s="24">
        <v>1791</v>
      </c>
      <c r="X18" s="24">
        <v>195040</v>
      </c>
      <c r="Y18" s="24">
        <v>84</v>
      </c>
      <c r="Z18" s="24">
        <v>20251</v>
      </c>
      <c r="AA18" s="24">
        <v>29</v>
      </c>
      <c r="AB18" s="24">
        <v>42855</v>
      </c>
      <c r="AC18" s="24">
        <v>91</v>
      </c>
      <c r="AD18" s="24">
        <v>20914</v>
      </c>
      <c r="AE18" s="24">
        <v>264</v>
      </c>
      <c r="AF18" s="24">
        <v>50460</v>
      </c>
      <c r="AG18" s="147" t="s">
        <v>189</v>
      </c>
      <c r="AH18" s="148"/>
      <c r="AI18" s="24">
        <v>823</v>
      </c>
      <c r="AJ18" s="24">
        <v>163377</v>
      </c>
      <c r="AK18" s="24">
        <v>0</v>
      </c>
      <c r="AL18" s="24">
        <v>0</v>
      </c>
      <c r="AM18" s="24">
        <v>9</v>
      </c>
      <c r="AN18" s="24">
        <v>5746</v>
      </c>
      <c r="AO18" s="24">
        <v>0</v>
      </c>
      <c r="AP18" s="24">
        <v>0</v>
      </c>
      <c r="AQ18" s="24">
        <v>283</v>
      </c>
      <c r="AR18" s="24">
        <v>36583</v>
      </c>
      <c r="AS18" s="24">
        <v>1304</v>
      </c>
      <c r="AT18" s="24">
        <v>110730</v>
      </c>
      <c r="AU18" s="24"/>
      <c r="AV18" s="24"/>
    </row>
    <row r="19" spans="1:48" ht="16.5" customHeight="1">
      <c r="A19" s="147" t="s">
        <v>164</v>
      </c>
      <c r="B19" s="148"/>
      <c r="C19" s="24">
        <v>31900</v>
      </c>
      <c r="D19" s="24">
        <v>4401169</v>
      </c>
      <c r="E19" s="24">
        <v>315</v>
      </c>
      <c r="F19" s="24">
        <v>95282</v>
      </c>
      <c r="G19" s="24">
        <v>140</v>
      </c>
      <c r="H19" s="24">
        <v>37197</v>
      </c>
      <c r="I19" s="24">
        <v>3059</v>
      </c>
      <c r="J19" s="24">
        <v>350162</v>
      </c>
      <c r="K19" s="24">
        <v>4</v>
      </c>
      <c r="L19" s="24">
        <v>425</v>
      </c>
      <c r="M19" s="24">
        <v>156</v>
      </c>
      <c r="N19" s="24">
        <v>86308</v>
      </c>
      <c r="O19" s="24">
        <v>3027</v>
      </c>
      <c r="P19" s="24">
        <v>1372486</v>
      </c>
      <c r="Q19" s="147" t="s">
        <v>190</v>
      </c>
      <c r="R19" s="148"/>
      <c r="S19" s="24">
        <v>17711</v>
      </c>
      <c r="T19" s="24">
        <v>1535215</v>
      </c>
      <c r="U19" s="24">
        <v>455</v>
      </c>
      <c r="V19" s="24">
        <v>179035</v>
      </c>
      <c r="W19" s="24">
        <v>2243</v>
      </c>
      <c r="X19" s="24">
        <v>185827</v>
      </c>
      <c r="Y19" s="24">
        <v>112</v>
      </c>
      <c r="Z19" s="24">
        <v>35303</v>
      </c>
      <c r="AA19" s="24">
        <v>50</v>
      </c>
      <c r="AB19" s="24">
        <v>49690</v>
      </c>
      <c r="AC19" s="24">
        <v>135</v>
      </c>
      <c r="AD19" s="24">
        <v>56096</v>
      </c>
      <c r="AE19" s="24">
        <v>356</v>
      </c>
      <c r="AF19" s="24">
        <v>65283</v>
      </c>
      <c r="AG19" s="147" t="s">
        <v>190</v>
      </c>
      <c r="AH19" s="148"/>
      <c r="AI19" s="24">
        <v>949</v>
      </c>
      <c r="AJ19" s="24">
        <v>193425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558</v>
      </c>
      <c r="AR19" s="24">
        <v>56349</v>
      </c>
      <c r="AS19" s="24">
        <v>2624</v>
      </c>
      <c r="AT19" s="24">
        <v>102276</v>
      </c>
      <c r="AU19" s="24"/>
      <c r="AV19" s="24"/>
    </row>
    <row r="20" spans="1:48" ht="16.5" customHeight="1">
      <c r="A20" s="147" t="s">
        <v>165</v>
      </c>
      <c r="B20" s="148"/>
      <c r="C20" s="24">
        <v>35076</v>
      </c>
      <c r="D20" s="24">
        <v>7621767</v>
      </c>
      <c r="E20" s="24">
        <v>559</v>
      </c>
      <c r="F20" s="24">
        <v>266911</v>
      </c>
      <c r="G20" s="24">
        <v>53</v>
      </c>
      <c r="H20" s="24">
        <v>14857</v>
      </c>
      <c r="I20" s="24">
        <v>4375</v>
      </c>
      <c r="J20" s="24">
        <v>1481122</v>
      </c>
      <c r="K20" s="24">
        <v>12</v>
      </c>
      <c r="L20" s="24">
        <v>5680</v>
      </c>
      <c r="M20" s="24">
        <v>278</v>
      </c>
      <c r="N20" s="24">
        <v>101038</v>
      </c>
      <c r="O20" s="24">
        <v>2881</v>
      </c>
      <c r="P20" s="24">
        <v>1445019</v>
      </c>
      <c r="Q20" s="147" t="s">
        <v>191</v>
      </c>
      <c r="R20" s="148"/>
      <c r="S20" s="24">
        <v>20530</v>
      </c>
      <c r="T20" s="24">
        <v>3161561</v>
      </c>
      <c r="U20" s="24">
        <v>382</v>
      </c>
      <c r="V20" s="24">
        <v>231797</v>
      </c>
      <c r="W20" s="24">
        <v>1535</v>
      </c>
      <c r="X20" s="24">
        <v>173897</v>
      </c>
      <c r="Y20" s="24">
        <v>164</v>
      </c>
      <c r="Z20" s="24">
        <v>42341</v>
      </c>
      <c r="AA20" s="24">
        <v>124</v>
      </c>
      <c r="AB20" s="24">
        <v>167830</v>
      </c>
      <c r="AC20" s="24">
        <v>114</v>
      </c>
      <c r="AD20" s="24">
        <v>30085</v>
      </c>
      <c r="AE20" s="24">
        <v>536</v>
      </c>
      <c r="AF20" s="24">
        <v>82023</v>
      </c>
      <c r="AG20" s="147" t="s">
        <v>191</v>
      </c>
      <c r="AH20" s="148"/>
      <c r="AI20" s="24">
        <v>796</v>
      </c>
      <c r="AJ20" s="24">
        <v>171546</v>
      </c>
      <c r="AK20" s="24">
        <v>0</v>
      </c>
      <c r="AL20" s="24">
        <v>0</v>
      </c>
      <c r="AM20" s="24">
        <v>14</v>
      </c>
      <c r="AN20" s="24">
        <v>2225</v>
      </c>
      <c r="AO20" s="24">
        <v>0</v>
      </c>
      <c r="AP20" s="24">
        <v>0</v>
      </c>
      <c r="AQ20" s="24">
        <v>679</v>
      </c>
      <c r="AR20" s="24">
        <v>51690</v>
      </c>
      <c r="AS20" s="24">
        <v>2044</v>
      </c>
      <c r="AT20" s="24">
        <v>192146</v>
      </c>
      <c r="AU20" s="24"/>
      <c r="AV20" s="24"/>
    </row>
    <row r="21" spans="1:48" ht="16.5" customHeight="1">
      <c r="A21" s="147" t="s">
        <v>166</v>
      </c>
      <c r="B21" s="148"/>
      <c r="C21" s="24">
        <v>27897</v>
      </c>
      <c r="D21" s="24">
        <v>5570752</v>
      </c>
      <c r="E21" s="24">
        <v>621</v>
      </c>
      <c r="F21" s="24">
        <v>411458</v>
      </c>
      <c r="G21" s="24">
        <v>202</v>
      </c>
      <c r="H21" s="24">
        <v>147794</v>
      </c>
      <c r="I21" s="24">
        <v>1994</v>
      </c>
      <c r="J21" s="24">
        <v>310919</v>
      </c>
      <c r="K21" s="24">
        <v>63</v>
      </c>
      <c r="L21" s="24">
        <v>9041</v>
      </c>
      <c r="M21" s="24">
        <v>75</v>
      </c>
      <c r="N21" s="24">
        <v>36258</v>
      </c>
      <c r="O21" s="24">
        <v>1879</v>
      </c>
      <c r="P21" s="24">
        <v>1075847</v>
      </c>
      <c r="Q21" s="147" t="s">
        <v>192</v>
      </c>
      <c r="R21" s="148"/>
      <c r="S21" s="24">
        <v>16951</v>
      </c>
      <c r="T21" s="24">
        <v>2184916</v>
      </c>
      <c r="U21" s="24">
        <v>448</v>
      </c>
      <c r="V21" s="24">
        <v>419432</v>
      </c>
      <c r="W21" s="24">
        <v>1467</v>
      </c>
      <c r="X21" s="24">
        <v>231272</v>
      </c>
      <c r="Y21" s="24">
        <v>183</v>
      </c>
      <c r="Z21" s="24">
        <v>73004</v>
      </c>
      <c r="AA21" s="24">
        <v>69</v>
      </c>
      <c r="AB21" s="24">
        <v>75864</v>
      </c>
      <c r="AC21" s="24">
        <v>101</v>
      </c>
      <c r="AD21" s="24">
        <v>18395</v>
      </c>
      <c r="AE21" s="24">
        <v>328</v>
      </c>
      <c r="AF21" s="24">
        <v>52722</v>
      </c>
      <c r="AG21" s="147" t="s">
        <v>192</v>
      </c>
      <c r="AH21" s="148"/>
      <c r="AI21" s="24">
        <v>730</v>
      </c>
      <c r="AJ21" s="24">
        <v>250395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492</v>
      </c>
      <c r="AR21" s="24">
        <v>155440</v>
      </c>
      <c r="AS21" s="24">
        <v>2290</v>
      </c>
      <c r="AT21" s="24">
        <v>117586</v>
      </c>
      <c r="AU21" s="24"/>
      <c r="AV21" s="24"/>
    </row>
    <row r="22" spans="1:48" ht="16.5" customHeight="1">
      <c r="A22" s="147" t="s">
        <v>167</v>
      </c>
      <c r="B22" s="148"/>
      <c r="C22" s="24">
        <v>21963</v>
      </c>
      <c r="D22" s="24">
        <v>6117434</v>
      </c>
      <c r="E22" s="24">
        <v>492</v>
      </c>
      <c r="F22" s="24">
        <v>120983</v>
      </c>
      <c r="G22" s="24">
        <v>40</v>
      </c>
      <c r="H22" s="24">
        <v>49050</v>
      </c>
      <c r="I22" s="24">
        <v>862</v>
      </c>
      <c r="J22" s="24">
        <v>498563</v>
      </c>
      <c r="K22" s="24">
        <v>23</v>
      </c>
      <c r="L22" s="24">
        <v>6370</v>
      </c>
      <c r="M22" s="24">
        <v>190</v>
      </c>
      <c r="N22" s="24">
        <v>59391</v>
      </c>
      <c r="O22" s="24">
        <v>2445</v>
      </c>
      <c r="P22" s="24">
        <v>1850113</v>
      </c>
      <c r="Q22" s="147" t="s">
        <v>193</v>
      </c>
      <c r="R22" s="148"/>
      <c r="S22" s="24">
        <v>13513</v>
      </c>
      <c r="T22" s="24">
        <v>2498503</v>
      </c>
      <c r="U22" s="24">
        <v>500</v>
      </c>
      <c r="V22" s="24">
        <v>330203</v>
      </c>
      <c r="W22" s="24">
        <v>1111</v>
      </c>
      <c r="X22" s="24">
        <v>188532</v>
      </c>
      <c r="Y22" s="24">
        <v>75</v>
      </c>
      <c r="Z22" s="24">
        <v>28802</v>
      </c>
      <c r="AA22" s="24">
        <v>56</v>
      </c>
      <c r="AB22" s="24">
        <v>73513</v>
      </c>
      <c r="AC22" s="24">
        <v>116</v>
      </c>
      <c r="AD22" s="24">
        <v>27227</v>
      </c>
      <c r="AE22" s="24">
        <v>304</v>
      </c>
      <c r="AF22" s="24">
        <v>55877</v>
      </c>
      <c r="AG22" s="147" t="s">
        <v>193</v>
      </c>
      <c r="AH22" s="148"/>
      <c r="AI22" s="24">
        <v>448</v>
      </c>
      <c r="AJ22" s="24">
        <v>177756</v>
      </c>
      <c r="AK22" s="24">
        <v>0</v>
      </c>
      <c r="AL22" s="24">
        <v>0</v>
      </c>
      <c r="AM22" s="24">
        <v>13</v>
      </c>
      <c r="AN22" s="24">
        <v>1665</v>
      </c>
      <c r="AO22" s="24">
        <v>0</v>
      </c>
      <c r="AP22" s="24">
        <v>0</v>
      </c>
      <c r="AQ22" s="24">
        <v>462</v>
      </c>
      <c r="AR22" s="24">
        <v>59730</v>
      </c>
      <c r="AS22" s="24">
        <v>1313</v>
      </c>
      <c r="AT22" s="24">
        <v>91154</v>
      </c>
      <c r="AU22" s="24"/>
      <c r="AV22" s="24"/>
    </row>
    <row r="23" spans="1:48" ht="16.5" customHeight="1">
      <c r="A23" s="147" t="s">
        <v>168</v>
      </c>
      <c r="B23" s="148"/>
      <c r="C23" s="24">
        <v>17188</v>
      </c>
      <c r="D23" s="24">
        <v>3099094</v>
      </c>
      <c r="E23" s="24">
        <v>419</v>
      </c>
      <c r="F23" s="24">
        <v>71968</v>
      </c>
      <c r="G23" s="24">
        <v>55</v>
      </c>
      <c r="H23" s="24">
        <v>29463</v>
      </c>
      <c r="I23" s="24">
        <v>1373</v>
      </c>
      <c r="J23" s="24">
        <v>326974</v>
      </c>
      <c r="K23" s="24">
        <v>20</v>
      </c>
      <c r="L23" s="24">
        <v>3908</v>
      </c>
      <c r="M23" s="24">
        <v>108</v>
      </c>
      <c r="N23" s="24">
        <v>31629</v>
      </c>
      <c r="O23" s="24">
        <v>1614</v>
      </c>
      <c r="P23" s="24">
        <v>996661</v>
      </c>
      <c r="Q23" s="147" t="s">
        <v>194</v>
      </c>
      <c r="R23" s="148"/>
      <c r="S23" s="24">
        <v>10206</v>
      </c>
      <c r="T23" s="24">
        <v>1203029</v>
      </c>
      <c r="U23" s="24">
        <v>43</v>
      </c>
      <c r="V23" s="24">
        <v>43503</v>
      </c>
      <c r="W23" s="24">
        <v>775</v>
      </c>
      <c r="X23" s="24">
        <v>73975</v>
      </c>
      <c r="Y23" s="24">
        <v>60</v>
      </c>
      <c r="Z23" s="24">
        <v>9483</v>
      </c>
      <c r="AA23" s="24">
        <v>44</v>
      </c>
      <c r="AB23" s="24">
        <v>56363</v>
      </c>
      <c r="AC23" s="24">
        <v>22</v>
      </c>
      <c r="AD23" s="24">
        <v>8722</v>
      </c>
      <c r="AE23" s="24">
        <v>173</v>
      </c>
      <c r="AF23" s="24">
        <v>30574</v>
      </c>
      <c r="AG23" s="147" t="s">
        <v>194</v>
      </c>
      <c r="AH23" s="148"/>
      <c r="AI23" s="24">
        <v>612</v>
      </c>
      <c r="AJ23" s="24">
        <v>140720</v>
      </c>
      <c r="AK23" s="24">
        <v>0</v>
      </c>
      <c r="AL23" s="24">
        <v>0</v>
      </c>
      <c r="AM23" s="24">
        <v>11</v>
      </c>
      <c r="AN23" s="24">
        <v>931</v>
      </c>
      <c r="AO23" s="24">
        <v>0</v>
      </c>
      <c r="AP23" s="24">
        <v>0</v>
      </c>
      <c r="AQ23" s="24">
        <v>333</v>
      </c>
      <c r="AR23" s="24">
        <v>17833</v>
      </c>
      <c r="AS23" s="24">
        <v>1320</v>
      </c>
      <c r="AT23" s="24">
        <v>53359</v>
      </c>
      <c r="AU23" s="24"/>
      <c r="AV23" s="24"/>
    </row>
    <row r="24" spans="1:48" ht="16.5" customHeight="1">
      <c r="A24" s="147" t="s">
        <v>169</v>
      </c>
      <c r="B24" s="148"/>
      <c r="C24" s="24">
        <v>28597</v>
      </c>
      <c r="D24" s="24">
        <v>5476942</v>
      </c>
      <c r="E24" s="24">
        <v>589</v>
      </c>
      <c r="F24" s="24">
        <v>187271</v>
      </c>
      <c r="G24" s="24">
        <v>86</v>
      </c>
      <c r="H24" s="24">
        <v>107549</v>
      </c>
      <c r="I24" s="24">
        <v>1149</v>
      </c>
      <c r="J24" s="24">
        <v>132681</v>
      </c>
      <c r="K24" s="24">
        <v>10</v>
      </c>
      <c r="L24" s="24">
        <v>7624</v>
      </c>
      <c r="M24" s="24">
        <v>202</v>
      </c>
      <c r="N24" s="24">
        <v>116414</v>
      </c>
      <c r="O24" s="24">
        <v>3022</v>
      </c>
      <c r="P24" s="24">
        <v>1461285</v>
      </c>
      <c r="Q24" s="147" t="s">
        <v>195</v>
      </c>
      <c r="R24" s="148"/>
      <c r="S24" s="24">
        <v>16867</v>
      </c>
      <c r="T24" s="24">
        <v>2380838</v>
      </c>
      <c r="U24" s="24">
        <v>240</v>
      </c>
      <c r="V24" s="24">
        <v>195542</v>
      </c>
      <c r="W24" s="24">
        <v>1511</v>
      </c>
      <c r="X24" s="24">
        <v>191979</v>
      </c>
      <c r="Y24" s="24">
        <v>174</v>
      </c>
      <c r="Z24" s="24">
        <v>35453</v>
      </c>
      <c r="AA24" s="24">
        <v>78</v>
      </c>
      <c r="AB24" s="24">
        <v>90086</v>
      </c>
      <c r="AC24" s="24">
        <v>106</v>
      </c>
      <c r="AD24" s="24">
        <v>33533</v>
      </c>
      <c r="AE24" s="24">
        <v>461</v>
      </c>
      <c r="AF24" s="24">
        <v>72865</v>
      </c>
      <c r="AG24" s="147" t="s">
        <v>195</v>
      </c>
      <c r="AH24" s="148"/>
      <c r="AI24" s="24">
        <v>807</v>
      </c>
      <c r="AJ24" s="24">
        <v>235009</v>
      </c>
      <c r="AK24" s="24">
        <v>0</v>
      </c>
      <c r="AL24" s="24">
        <v>0</v>
      </c>
      <c r="AM24" s="24">
        <v>11</v>
      </c>
      <c r="AN24" s="24">
        <v>1723</v>
      </c>
      <c r="AO24" s="24">
        <v>0</v>
      </c>
      <c r="AP24" s="24">
        <v>0</v>
      </c>
      <c r="AQ24" s="24">
        <v>1023</v>
      </c>
      <c r="AR24" s="24">
        <v>92389</v>
      </c>
      <c r="AS24" s="24">
        <v>2261</v>
      </c>
      <c r="AT24" s="24">
        <v>134701</v>
      </c>
      <c r="AU24" s="24"/>
      <c r="AV24" s="24"/>
    </row>
    <row r="25" spans="1:48" ht="16.5" customHeight="1">
      <c r="A25" s="147" t="s">
        <v>6</v>
      </c>
      <c r="B25" s="148"/>
      <c r="C25" s="24">
        <v>17786</v>
      </c>
      <c r="D25" s="24">
        <v>2302886</v>
      </c>
      <c r="E25" s="24">
        <v>287</v>
      </c>
      <c r="F25" s="24">
        <v>135184</v>
      </c>
      <c r="G25" s="24">
        <v>89</v>
      </c>
      <c r="H25" s="24">
        <v>67444</v>
      </c>
      <c r="I25" s="24">
        <v>1171</v>
      </c>
      <c r="J25" s="24">
        <v>149729</v>
      </c>
      <c r="K25" s="24">
        <v>6</v>
      </c>
      <c r="L25" s="24">
        <v>1322</v>
      </c>
      <c r="M25" s="24">
        <v>60</v>
      </c>
      <c r="N25" s="24">
        <v>27331</v>
      </c>
      <c r="O25" s="24">
        <v>883</v>
      </c>
      <c r="P25" s="24">
        <v>459438</v>
      </c>
      <c r="Q25" s="147" t="s">
        <v>6</v>
      </c>
      <c r="R25" s="148"/>
      <c r="S25" s="24">
        <v>9664</v>
      </c>
      <c r="T25" s="24">
        <v>743191</v>
      </c>
      <c r="U25" s="24">
        <v>141</v>
      </c>
      <c r="V25" s="24">
        <v>65569</v>
      </c>
      <c r="W25" s="24">
        <v>1821</v>
      </c>
      <c r="X25" s="24">
        <v>181857</v>
      </c>
      <c r="Y25" s="24">
        <v>77</v>
      </c>
      <c r="Z25" s="24">
        <v>13462</v>
      </c>
      <c r="AA25" s="24">
        <v>31</v>
      </c>
      <c r="AB25" s="24">
        <v>33009</v>
      </c>
      <c r="AC25" s="24">
        <v>88</v>
      </c>
      <c r="AD25" s="24">
        <v>26671</v>
      </c>
      <c r="AE25" s="24">
        <v>198</v>
      </c>
      <c r="AF25" s="24">
        <v>19402</v>
      </c>
      <c r="AG25" s="147" t="s">
        <v>6</v>
      </c>
      <c r="AH25" s="148"/>
      <c r="AI25" s="24">
        <v>621</v>
      </c>
      <c r="AJ25" s="24">
        <v>280870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444</v>
      </c>
      <c r="AR25" s="24">
        <v>33187</v>
      </c>
      <c r="AS25" s="24">
        <v>2203</v>
      </c>
      <c r="AT25" s="24">
        <v>65111</v>
      </c>
      <c r="AU25" s="24"/>
      <c r="AV25" s="24"/>
    </row>
    <row r="26" spans="1:48" ht="16.5" customHeight="1">
      <c r="A26" s="147" t="s">
        <v>170</v>
      </c>
      <c r="B26" s="148"/>
      <c r="C26" s="24">
        <v>18410</v>
      </c>
      <c r="D26" s="24">
        <v>4774013</v>
      </c>
      <c r="E26" s="24">
        <v>359</v>
      </c>
      <c r="F26" s="24">
        <v>178016</v>
      </c>
      <c r="G26" s="24">
        <v>137</v>
      </c>
      <c r="H26" s="24">
        <v>150639</v>
      </c>
      <c r="I26" s="24">
        <v>378</v>
      </c>
      <c r="J26" s="24">
        <v>88119</v>
      </c>
      <c r="K26" s="24">
        <v>0</v>
      </c>
      <c r="L26" s="24">
        <v>0</v>
      </c>
      <c r="M26" s="24">
        <v>93</v>
      </c>
      <c r="N26" s="24">
        <v>95551</v>
      </c>
      <c r="O26" s="24">
        <v>2178</v>
      </c>
      <c r="P26" s="24">
        <v>1610895</v>
      </c>
      <c r="Q26" s="147" t="s">
        <v>196</v>
      </c>
      <c r="R26" s="148"/>
      <c r="S26" s="24">
        <v>9816</v>
      </c>
      <c r="T26" s="24">
        <v>1499569</v>
      </c>
      <c r="U26" s="24">
        <v>676</v>
      </c>
      <c r="V26" s="24">
        <v>296087</v>
      </c>
      <c r="W26" s="24">
        <v>1877</v>
      </c>
      <c r="X26" s="24">
        <v>259451</v>
      </c>
      <c r="Y26" s="24">
        <v>93</v>
      </c>
      <c r="Z26" s="24">
        <v>31093</v>
      </c>
      <c r="AA26" s="24">
        <v>43</v>
      </c>
      <c r="AB26" s="24">
        <v>51370</v>
      </c>
      <c r="AC26" s="24">
        <v>220</v>
      </c>
      <c r="AD26" s="24">
        <v>75788</v>
      </c>
      <c r="AE26" s="24">
        <v>292</v>
      </c>
      <c r="AF26" s="24">
        <v>74137</v>
      </c>
      <c r="AG26" s="147" t="s">
        <v>196</v>
      </c>
      <c r="AH26" s="148"/>
      <c r="AI26" s="24">
        <v>571</v>
      </c>
      <c r="AJ26" s="24">
        <v>243668</v>
      </c>
      <c r="AK26" s="24">
        <v>0</v>
      </c>
      <c r="AL26" s="24">
        <v>0</v>
      </c>
      <c r="AM26" s="24">
        <v>11</v>
      </c>
      <c r="AN26" s="24">
        <v>1288</v>
      </c>
      <c r="AO26" s="24">
        <v>0</v>
      </c>
      <c r="AP26" s="24">
        <v>0</v>
      </c>
      <c r="AQ26" s="24">
        <v>434</v>
      </c>
      <c r="AR26" s="24">
        <v>44362</v>
      </c>
      <c r="AS26" s="24">
        <v>1232</v>
      </c>
      <c r="AT26" s="24">
        <v>73981</v>
      </c>
      <c r="AU26" s="24"/>
      <c r="AV26" s="24"/>
    </row>
    <row r="27" spans="1:48" ht="16.5" customHeight="1">
      <c r="A27" s="147" t="s">
        <v>171</v>
      </c>
      <c r="B27" s="148"/>
      <c r="C27" s="24">
        <v>5977</v>
      </c>
      <c r="D27" s="24">
        <v>884897</v>
      </c>
      <c r="E27" s="24">
        <v>35</v>
      </c>
      <c r="F27" s="24">
        <v>17826</v>
      </c>
      <c r="G27" s="24">
        <v>41</v>
      </c>
      <c r="H27" s="24">
        <v>45171</v>
      </c>
      <c r="I27" s="24">
        <v>246</v>
      </c>
      <c r="J27" s="24">
        <v>38585</v>
      </c>
      <c r="K27" s="24">
        <v>1</v>
      </c>
      <c r="L27" s="24">
        <v>500</v>
      </c>
      <c r="M27" s="24">
        <v>16</v>
      </c>
      <c r="N27" s="24">
        <v>13156</v>
      </c>
      <c r="O27" s="24">
        <v>348</v>
      </c>
      <c r="P27" s="24">
        <v>184702</v>
      </c>
      <c r="Q27" s="147" t="s">
        <v>197</v>
      </c>
      <c r="R27" s="148"/>
      <c r="S27" s="24">
        <v>3089</v>
      </c>
      <c r="T27" s="24">
        <v>315403</v>
      </c>
      <c r="U27" s="24">
        <v>182</v>
      </c>
      <c r="V27" s="24">
        <v>55177</v>
      </c>
      <c r="W27" s="24">
        <v>776</v>
      </c>
      <c r="X27" s="24">
        <v>55393</v>
      </c>
      <c r="Y27" s="24">
        <v>33</v>
      </c>
      <c r="Z27" s="24">
        <v>17980</v>
      </c>
      <c r="AA27" s="24">
        <v>12</v>
      </c>
      <c r="AB27" s="24">
        <v>16700</v>
      </c>
      <c r="AC27" s="24">
        <v>110</v>
      </c>
      <c r="AD27" s="24">
        <v>26942</v>
      </c>
      <c r="AE27" s="24">
        <v>70</v>
      </c>
      <c r="AF27" s="24">
        <v>9967</v>
      </c>
      <c r="AG27" s="147" t="s">
        <v>197</v>
      </c>
      <c r="AH27" s="148"/>
      <c r="AI27" s="24">
        <v>328</v>
      </c>
      <c r="AJ27" s="24">
        <v>39859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357</v>
      </c>
      <c r="AR27" s="24">
        <v>29573</v>
      </c>
      <c r="AS27" s="24">
        <v>332</v>
      </c>
      <c r="AT27" s="24">
        <v>17961</v>
      </c>
      <c r="AU27" s="24"/>
      <c r="AV27" s="24"/>
    </row>
    <row r="28" spans="1:48" ht="16.5" customHeight="1">
      <c r="A28" s="147" t="s">
        <v>172</v>
      </c>
      <c r="B28" s="148"/>
      <c r="C28" s="24">
        <v>11614</v>
      </c>
      <c r="D28" s="24">
        <v>2639091</v>
      </c>
      <c r="E28" s="24">
        <v>56</v>
      </c>
      <c r="F28" s="24">
        <v>103788</v>
      </c>
      <c r="G28" s="24">
        <v>6</v>
      </c>
      <c r="H28" s="24">
        <v>1678</v>
      </c>
      <c r="I28" s="24">
        <v>173</v>
      </c>
      <c r="J28" s="24">
        <v>81157</v>
      </c>
      <c r="K28" s="24">
        <v>3</v>
      </c>
      <c r="L28" s="24">
        <v>870</v>
      </c>
      <c r="M28" s="24">
        <v>45</v>
      </c>
      <c r="N28" s="24">
        <v>7341</v>
      </c>
      <c r="O28" s="24">
        <v>1314</v>
      </c>
      <c r="P28" s="24">
        <v>658432</v>
      </c>
      <c r="Q28" s="147" t="s">
        <v>198</v>
      </c>
      <c r="R28" s="148"/>
      <c r="S28" s="24">
        <v>5622</v>
      </c>
      <c r="T28" s="24">
        <v>818247</v>
      </c>
      <c r="U28" s="24">
        <v>1159</v>
      </c>
      <c r="V28" s="24">
        <v>478922</v>
      </c>
      <c r="W28" s="24">
        <v>1214</v>
      </c>
      <c r="X28" s="24">
        <v>164752</v>
      </c>
      <c r="Y28" s="24">
        <v>53</v>
      </c>
      <c r="Z28" s="24">
        <v>30080</v>
      </c>
      <c r="AA28" s="24">
        <v>26</v>
      </c>
      <c r="AB28" s="24">
        <v>36930</v>
      </c>
      <c r="AC28" s="24">
        <v>18</v>
      </c>
      <c r="AD28" s="24">
        <v>3305</v>
      </c>
      <c r="AE28" s="24">
        <v>183</v>
      </c>
      <c r="AF28" s="24">
        <v>33184</v>
      </c>
      <c r="AG28" s="147" t="s">
        <v>198</v>
      </c>
      <c r="AH28" s="148"/>
      <c r="AI28" s="24">
        <v>389</v>
      </c>
      <c r="AJ28" s="24">
        <v>72213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340</v>
      </c>
      <c r="AR28" s="24">
        <v>55681</v>
      </c>
      <c r="AS28" s="24">
        <v>1013</v>
      </c>
      <c r="AT28" s="24">
        <v>92511</v>
      </c>
      <c r="AU28" s="24"/>
      <c r="AV28" s="24"/>
    </row>
    <row r="29" spans="1:48" ht="16.5" customHeight="1">
      <c r="A29" s="147" t="s">
        <v>173</v>
      </c>
      <c r="B29" s="148"/>
      <c r="C29" s="24">
        <v>18587</v>
      </c>
      <c r="D29" s="24">
        <v>3160675</v>
      </c>
      <c r="E29" s="24">
        <v>57</v>
      </c>
      <c r="F29" s="24">
        <v>33868</v>
      </c>
      <c r="G29" s="24">
        <v>19</v>
      </c>
      <c r="H29" s="24">
        <v>11604</v>
      </c>
      <c r="I29" s="24">
        <v>1648</v>
      </c>
      <c r="J29" s="24">
        <v>205039</v>
      </c>
      <c r="K29" s="24">
        <v>1</v>
      </c>
      <c r="L29" s="24">
        <v>200</v>
      </c>
      <c r="M29" s="24">
        <v>64</v>
      </c>
      <c r="N29" s="24">
        <v>47268</v>
      </c>
      <c r="O29" s="24">
        <v>1609</v>
      </c>
      <c r="P29" s="24">
        <v>662828</v>
      </c>
      <c r="Q29" s="147" t="s">
        <v>199</v>
      </c>
      <c r="R29" s="148"/>
      <c r="S29" s="24">
        <v>9125</v>
      </c>
      <c r="T29" s="24">
        <v>1295741</v>
      </c>
      <c r="U29" s="24">
        <v>246</v>
      </c>
      <c r="V29" s="24">
        <v>84348</v>
      </c>
      <c r="W29" s="24">
        <v>2548</v>
      </c>
      <c r="X29" s="24">
        <v>306176</v>
      </c>
      <c r="Y29" s="24">
        <v>187</v>
      </c>
      <c r="Z29" s="24">
        <v>47437</v>
      </c>
      <c r="AA29" s="24">
        <v>61</v>
      </c>
      <c r="AB29" s="24">
        <v>68959</v>
      </c>
      <c r="AC29" s="24">
        <v>109</v>
      </c>
      <c r="AD29" s="24">
        <v>19664</v>
      </c>
      <c r="AE29" s="24">
        <v>388</v>
      </c>
      <c r="AF29" s="24">
        <v>78729</v>
      </c>
      <c r="AG29" s="147" t="s">
        <v>204</v>
      </c>
      <c r="AH29" s="148"/>
      <c r="AI29" s="24">
        <v>490</v>
      </c>
      <c r="AJ29" s="24">
        <v>132053</v>
      </c>
      <c r="AK29" s="24">
        <v>0</v>
      </c>
      <c r="AL29" s="24">
        <v>0</v>
      </c>
      <c r="AM29" s="24">
        <v>7</v>
      </c>
      <c r="AN29" s="24">
        <v>1280</v>
      </c>
      <c r="AO29" s="24">
        <v>0</v>
      </c>
      <c r="AP29" s="24">
        <v>0</v>
      </c>
      <c r="AQ29" s="24">
        <v>390</v>
      </c>
      <c r="AR29" s="24">
        <v>48915</v>
      </c>
      <c r="AS29" s="24">
        <v>1638</v>
      </c>
      <c r="AT29" s="24">
        <v>116567</v>
      </c>
      <c r="AU29" s="24"/>
      <c r="AV29" s="24"/>
    </row>
    <row r="30" spans="1:48" ht="16.5" customHeight="1">
      <c r="A30" s="147" t="s">
        <v>174</v>
      </c>
      <c r="B30" s="148"/>
      <c r="C30" s="24">
        <v>12283</v>
      </c>
      <c r="D30" s="24">
        <v>2837924</v>
      </c>
      <c r="E30" s="24">
        <v>54</v>
      </c>
      <c r="F30" s="24">
        <v>101150</v>
      </c>
      <c r="G30" s="24">
        <v>14</v>
      </c>
      <c r="H30" s="24">
        <v>4828</v>
      </c>
      <c r="I30" s="24">
        <v>294</v>
      </c>
      <c r="J30" s="24">
        <v>166996</v>
      </c>
      <c r="K30" s="24">
        <v>4</v>
      </c>
      <c r="L30" s="24">
        <v>18100</v>
      </c>
      <c r="M30" s="24">
        <v>32</v>
      </c>
      <c r="N30" s="24">
        <v>3884</v>
      </c>
      <c r="O30" s="24">
        <v>754</v>
      </c>
      <c r="P30" s="24">
        <v>598489</v>
      </c>
      <c r="Q30" s="147" t="s">
        <v>200</v>
      </c>
      <c r="R30" s="148"/>
      <c r="S30" s="24">
        <v>7312</v>
      </c>
      <c r="T30" s="24">
        <v>1267285</v>
      </c>
      <c r="U30" s="24">
        <v>111</v>
      </c>
      <c r="V30" s="24">
        <v>137337</v>
      </c>
      <c r="W30" s="24">
        <v>1357</v>
      </c>
      <c r="X30" s="24">
        <v>154807</v>
      </c>
      <c r="Y30" s="24">
        <v>83</v>
      </c>
      <c r="Z30" s="24">
        <v>33853</v>
      </c>
      <c r="AA30" s="24">
        <v>57</v>
      </c>
      <c r="AB30" s="24">
        <v>67223</v>
      </c>
      <c r="AC30" s="24">
        <v>137</v>
      </c>
      <c r="AD30" s="24">
        <v>27670</v>
      </c>
      <c r="AE30" s="24">
        <v>328</v>
      </c>
      <c r="AF30" s="24">
        <v>77834</v>
      </c>
      <c r="AG30" s="147" t="s">
        <v>205</v>
      </c>
      <c r="AH30" s="148"/>
      <c r="AI30" s="24">
        <v>336</v>
      </c>
      <c r="AJ30" s="24">
        <v>72372</v>
      </c>
      <c r="AK30" s="24">
        <v>0</v>
      </c>
      <c r="AL30" s="24">
        <v>0</v>
      </c>
      <c r="AM30" s="24">
        <v>1</v>
      </c>
      <c r="AN30" s="24">
        <v>50</v>
      </c>
      <c r="AO30" s="24">
        <v>0</v>
      </c>
      <c r="AP30" s="24">
        <v>0</v>
      </c>
      <c r="AQ30" s="24">
        <v>264</v>
      </c>
      <c r="AR30" s="24">
        <v>34340</v>
      </c>
      <c r="AS30" s="24">
        <v>1145</v>
      </c>
      <c r="AT30" s="24">
        <v>71705</v>
      </c>
      <c r="AU30" s="24"/>
      <c r="AV30" s="24"/>
    </row>
    <row r="31" spans="1:48" ht="16.5" customHeight="1">
      <c r="A31" s="151" t="s">
        <v>175</v>
      </c>
      <c r="B31" s="152"/>
      <c r="C31" s="24">
        <v>18953</v>
      </c>
      <c r="D31" s="24">
        <v>2040859</v>
      </c>
      <c r="E31" s="24">
        <v>65</v>
      </c>
      <c r="F31" s="24">
        <v>22830</v>
      </c>
      <c r="G31" s="24">
        <v>4</v>
      </c>
      <c r="H31" s="24">
        <v>12240</v>
      </c>
      <c r="I31" s="24">
        <v>176</v>
      </c>
      <c r="J31" s="24">
        <v>104947</v>
      </c>
      <c r="K31" s="24">
        <v>2</v>
      </c>
      <c r="L31" s="24">
        <v>10200</v>
      </c>
      <c r="M31" s="24">
        <v>7</v>
      </c>
      <c r="N31" s="24">
        <v>1430</v>
      </c>
      <c r="O31" s="24">
        <v>487</v>
      </c>
      <c r="P31" s="24">
        <v>411767</v>
      </c>
      <c r="Q31" s="151" t="s">
        <v>201</v>
      </c>
      <c r="R31" s="152"/>
      <c r="S31" s="24">
        <v>16855</v>
      </c>
      <c r="T31" s="24">
        <v>680881</v>
      </c>
      <c r="U31" s="24">
        <v>124</v>
      </c>
      <c r="V31" s="24">
        <v>418045</v>
      </c>
      <c r="W31" s="24">
        <v>556</v>
      </c>
      <c r="X31" s="24">
        <v>70247</v>
      </c>
      <c r="Y31" s="24">
        <v>29</v>
      </c>
      <c r="Z31" s="24">
        <v>6850</v>
      </c>
      <c r="AA31" s="24">
        <v>6</v>
      </c>
      <c r="AB31" s="24">
        <v>15250</v>
      </c>
      <c r="AC31" s="24">
        <v>12</v>
      </c>
      <c r="AD31" s="24">
        <v>8430</v>
      </c>
      <c r="AE31" s="24">
        <v>71</v>
      </c>
      <c r="AF31" s="24">
        <v>18190</v>
      </c>
      <c r="AG31" s="151" t="s">
        <v>206</v>
      </c>
      <c r="AH31" s="152"/>
      <c r="AI31" s="24">
        <v>189</v>
      </c>
      <c r="AJ31" s="24">
        <v>227340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171</v>
      </c>
      <c r="AR31" s="24">
        <v>19640</v>
      </c>
      <c r="AS31" s="24">
        <v>199</v>
      </c>
      <c r="AT31" s="24">
        <v>12572</v>
      </c>
      <c r="AU31" s="24"/>
      <c r="AV31" s="24"/>
    </row>
    <row r="32" spans="1:48" ht="16.5" customHeight="1">
      <c r="A32" s="147" t="s">
        <v>176</v>
      </c>
      <c r="B32" s="148"/>
      <c r="C32" s="24">
        <v>18105</v>
      </c>
      <c r="D32" s="24">
        <v>1732614</v>
      </c>
      <c r="E32" s="24">
        <v>35</v>
      </c>
      <c r="F32" s="24">
        <v>15310</v>
      </c>
      <c r="G32" s="24">
        <v>4</v>
      </c>
      <c r="H32" s="24">
        <v>12240</v>
      </c>
      <c r="I32" s="24">
        <v>151</v>
      </c>
      <c r="J32" s="24">
        <v>98309</v>
      </c>
      <c r="K32" s="24">
        <v>1</v>
      </c>
      <c r="L32" s="24">
        <v>10000</v>
      </c>
      <c r="M32" s="24">
        <v>6</v>
      </c>
      <c r="N32" s="24">
        <v>980</v>
      </c>
      <c r="O32" s="24">
        <v>429</v>
      </c>
      <c r="P32" s="24">
        <v>379501</v>
      </c>
      <c r="Q32" s="147" t="s">
        <v>202</v>
      </c>
      <c r="R32" s="148"/>
      <c r="S32" s="24">
        <v>16562</v>
      </c>
      <c r="T32" s="24">
        <v>601653</v>
      </c>
      <c r="U32" s="24">
        <v>69</v>
      </c>
      <c r="V32" s="24">
        <v>311715</v>
      </c>
      <c r="W32" s="24">
        <v>386</v>
      </c>
      <c r="X32" s="24">
        <v>50114</v>
      </c>
      <c r="Y32" s="24">
        <v>20</v>
      </c>
      <c r="Z32" s="24">
        <v>4450</v>
      </c>
      <c r="AA32" s="24">
        <v>5</v>
      </c>
      <c r="AB32" s="24">
        <v>5250</v>
      </c>
      <c r="AC32" s="24">
        <v>12</v>
      </c>
      <c r="AD32" s="24">
        <v>8430</v>
      </c>
      <c r="AE32" s="24">
        <v>56</v>
      </c>
      <c r="AF32" s="24">
        <v>11740</v>
      </c>
      <c r="AG32" s="147" t="s">
        <v>207</v>
      </c>
      <c r="AH32" s="148"/>
      <c r="AI32" s="24">
        <v>137</v>
      </c>
      <c r="AJ32" s="24">
        <v>209090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80</v>
      </c>
      <c r="AR32" s="24">
        <v>5470</v>
      </c>
      <c r="AS32" s="24">
        <v>152</v>
      </c>
      <c r="AT32" s="24">
        <v>8362</v>
      </c>
      <c r="AU32" s="24"/>
      <c r="AV32" s="24"/>
    </row>
    <row r="33" spans="1:48" ht="16.5" customHeight="1">
      <c r="A33" s="149" t="s">
        <v>177</v>
      </c>
      <c r="B33" s="150"/>
      <c r="C33" s="25">
        <v>848</v>
      </c>
      <c r="D33" s="25">
        <v>308245</v>
      </c>
      <c r="E33" s="25">
        <v>30</v>
      </c>
      <c r="F33" s="25">
        <v>7520</v>
      </c>
      <c r="G33" s="25">
        <v>0</v>
      </c>
      <c r="H33" s="25">
        <v>0</v>
      </c>
      <c r="I33" s="25">
        <v>25</v>
      </c>
      <c r="J33" s="25">
        <v>6638</v>
      </c>
      <c r="K33" s="25">
        <v>1</v>
      </c>
      <c r="L33" s="25">
        <v>200</v>
      </c>
      <c r="M33" s="25">
        <v>1</v>
      </c>
      <c r="N33" s="25">
        <v>450</v>
      </c>
      <c r="O33" s="25">
        <v>58</v>
      </c>
      <c r="P33" s="25">
        <v>32266</v>
      </c>
      <c r="Q33" s="149" t="s">
        <v>203</v>
      </c>
      <c r="R33" s="150"/>
      <c r="S33" s="25">
        <v>293</v>
      </c>
      <c r="T33" s="25">
        <v>79228</v>
      </c>
      <c r="U33" s="25">
        <v>55</v>
      </c>
      <c r="V33" s="25">
        <v>106330</v>
      </c>
      <c r="W33" s="25">
        <v>170</v>
      </c>
      <c r="X33" s="25">
        <v>20133</v>
      </c>
      <c r="Y33" s="25">
        <v>9</v>
      </c>
      <c r="Z33" s="25">
        <v>2400</v>
      </c>
      <c r="AA33" s="25">
        <v>1</v>
      </c>
      <c r="AB33" s="25">
        <v>10000</v>
      </c>
      <c r="AC33" s="25">
        <v>0</v>
      </c>
      <c r="AD33" s="25">
        <v>0</v>
      </c>
      <c r="AE33" s="25">
        <v>15</v>
      </c>
      <c r="AF33" s="25">
        <v>6450</v>
      </c>
      <c r="AG33" s="149" t="s">
        <v>208</v>
      </c>
      <c r="AH33" s="150"/>
      <c r="AI33" s="25">
        <v>52</v>
      </c>
      <c r="AJ33" s="25">
        <v>18250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91</v>
      </c>
      <c r="AR33" s="25">
        <v>14170</v>
      </c>
      <c r="AS33" s="25">
        <v>47</v>
      </c>
      <c r="AT33" s="25">
        <v>4210</v>
      </c>
      <c r="AU33" s="25"/>
      <c r="AV33" s="25"/>
    </row>
    <row r="34" spans="1:46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">
        <v>219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">
        <v>219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94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95</v>
      </c>
      <c r="Q39" s="28"/>
      <c r="AG39" s="28"/>
    </row>
    <row r="40" spans="1:48" s="19" customFormat="1" ht="19.5" customHeight="1">
      <c r="A40" s="23"/>
      <c r="B40" s="132" t="s">
        <v>221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88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8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</row>
    <row r="44" ht="15.75">
      <c r="AP44" s="8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22">
      <selection activeCell="X22" sqref="X22"/>
    </sheetView>
  </sheetViews>
  <sheetFormatPr defaultColWidth="9.00390625" defaultRowHeight="16.5"/>
  <cols>
    <col min="1" max="1" width="7.25390625" style="27" customWidth="1"/>
    <col min="2" max="2" width="14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210</v>
      </c>
      <c r="V2" s="37" t="s">
        <v>18</v>
      </c>
    </row>
    <row r="3" spans="1:22" s="38" customFormat="1" ht="18.75" customHeight="1">
      <c r="A3" s="215" t="s">
        <v>179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1:22" s="38" customFormat="1" ht="15.7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">
        <v>218</v>
      </c>
      <c r="L5" s="41"/>
      <c r="M5" s="41"/>
      <c r="N5" s="41"/>
      <c r="O5" s="39"/>
      <c r="P5" s="39"/>
      <c r="Q5" s="39"/>
      <c r="R5" s="39"/>
      <c r="S5" s="39"/>
      <c r="T5" s="54"/>
      <c r="U5" s="52"/>
      <c r="V5" s="58" t="s">
        <v>143</v>
      </c>
    </row>
    <row r="6" spans="1:22" ht="19.5" customHeight="1">
      <c r="A6" s="44"/>
      <c r="B6" s="45"/>
      <c r="C6" s="219" t="s">
        <v>19</v>
      </c>
      <c r="D6" s="220"/>
      <c r="E6" s="223" t="s">
        <v>20</v>
      </c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19" t="s">
        <v>21</v>
      </c>
      <c r="V6" s="227"/>
    </row>
    <row r="7" spans="1:22" ht="19.5" customHeight="1">
      <c r="A7" s="46"/>
      <c r="B7" s="47"/>
      <c r="C7" s="221"/>
      <c r="D7" s="222"/>
      <c r="E7" s="213" t="s">
        <v>22</v>
      </c>
      <c r="F7" s="214"/>
      <c r="G7" s="213" t="s">
        <v>34</v>
      </c>
      <c r="H7" s="214"/>
      <c r="I7" s="213" t="s">
        <v>32</v>
      </c>
      <c r="J7" s="214"/>
      <c r="K7" s="213" t="s">
        <v>33</v>
      </c>
      <c r="L7" s="214"/>
      <c r="M7" s="213" t="s">
        <v>23</v>
      </c>
      <c r="N7" s="214"/>
      <c r="O7" s="213" t="s">
        <v>44</v>
      </c>
      <c r="P7" s="214"/>
      <c r="Q7" s="213" t="s">
        <v>24</v>
      </c>
      <c r="R7" s="214"/>
      <c r="S7" s="213" t="s">
        <v>25</v>
      </c>
      <c r="T7" s="214"/>
      <c r="U7" s="221"/>
      <c r="V7" s="228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3" s="54" customFormat="1" ht="19.5" customHeight="1">
      <c r="A9" s="217" t="s">
        <v>209</v>
      </c>
      <c r="B9" s="218"/>
      <c r="C9" s="59">
        <v>826620</v>
      </c>
      <c r="D9" s="59">
        <v>164952549</v>
      </c>
      <c r="E9" s="59">
        <v>3996</v>
      </c>
      <c r="F9" s="137">
        <f>1627398-1058957</f>
        <v>568441</v>
      </c>
      <c r="G9" s="59">
        <v>2838</v>
      </c>
      <c r="H9" s="59">
        <v>531595</v>
      </c>
      <c r="I9" s="59">
        <v>177</v>
      </c>
      <c r="J9" s="59">
        <v>204044</v>
      </c>
      <c r="K9" s="59">
        <v>24</v>
      </c>
      <c r="L9" s="59">
        <v>8336</v>
      </c>
      <c r="M9" s="59">
        <v>118</v>
      </c>
      <c r="N9" s="59">
        <v>55515</v>
      </c>
      <c r="O9" s="59">
        <v>118</v>
      </c>
      <c r="P9" s="59">
        <v>50069</v>
      </c>
      <c r="Q9" s="59">
        <v>0</v>
      </c>
      <c r="R9" s="59">
        <v>0</v>
      </c>
      <c r="S9" s="59">
        <v>4</v>
      </c>
      <c r="T9" s="59">
        <v>6216</v>
      </c>
      <c r="U9" s="59">
        <v>827782</v>
      </c>
      <c r="V9" s="137">
        <f>166255722-1058957</f>
        <v>165196765</v>
      </c>
      <c r="W9" s="85"/>
    </row>
    <row r="10" spans="1:23" s="54" customFormat="1" ht="19.5" customHeight="1">
      <c r="A10" s="55" t="s">
        <v>29</v>
      </c>
      <c r="B10" s="120"/>
      <c r="C10" s="59">
        <v>6627</v>
      </c>
      <c r="D10" s="59">
        <v>2883257</v>
      </c>
      <c r="E10" s="59">
        <v>63</v>
      </c>
      <c r="F10" s="59">
        <v>15292</v>
      </c>
      <c r="G10" s="59">
        <v>14</v>
      </c>
      <c r="H10" s="59">
        <v>4940</v>
      </c>
      <c r="I10" s="59">
        <v>3</v>
      </c>
      <c r="J10" s="59">
        <v>2116</v>
      </c>
      <c r="K10" s="59">
        <v>0</v>
      </c>
      <c r="L10" s="59">
        <v>0</v>
      </c>
      <c r="M10" s="59">
        <v>1</v>
      </c>
      <c r="N10" s="59">
        <v>180</v>
      </c>
      <c r="O10" s="59">
        <v>1</v>
      </c>
      <c r="P10" s="59">
        <v>180</v>
      </c>
      <c r="Q10" s="59">
        <v>3</v>
      </c>
      <c r="R10" s="59">
        <v>550</v>
      </c>
      <c r="S10" s="59">
        <v>0</v>
      </c>
      <c r="T10" s="59">
        <v>0</v>
      </c>
      <c r="U10" s="59">
        <v>6679</v>
      </c>
      <c r="V10" s="59">
        <v>2896275</v>
      </c>
      <c r="W10" s="85"/>
    </row>
    <row r="11" spans="1:23" s="54" customFormat="1" ht="19.5" customHeight="1">
      <c r="A11" s="56" t="s">
        <v>12</v>
      </c>
      <c r="B11" s="120"/>
      <c r="C11" s="59">
        <v>1820</v>
      </c>
      <c r="D11" s="59">
        <v>1198815</v>
      </c>
      <c r="E11" s="59">
        <v>4</v>
      </c>
      <c r="F11" s="59">
        <v>2620</v>
      </c>
      <c r="G11" s="59">
        <v>4</v>
      </c>
      <c r="H11" s="59">
        <v>3448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1820</v>
      </c>
      <c r="V11" s="59">
        <v>1197987</v>
      </c>
      <c r="W11" s="85"/>
    </row>
    <row r="12" spans="1:23" s="54" customFormat="1" ht="19.5" customHeight="1">
      <c r="A12" s="56" t="s">
        <v>9</v>
      </c>
      <c r="B12" s="120"/>
      <c r="C12" s="59">
        <v>47559</v>
      </c>
      <c r="D12" s="59">
        <v>13569598</v>
      </c>
      <c r="E12" s="59">
        <v>153</v>
      </c>
      <c r="F12" s="59">
        <v>25211</v>
      </c>
      <c r="G12" s="59">
        <v>102</v>
      </c>
      <c r="H12" s="59">
        <v>16316</v>
      </c>
      <c r="I12" s="59">
        <v>17</v>
      </c>
      <c r="J12" s="59">
        <v>20772</v>
      </c>
      <c r="K12" s="59">
        <v>2</v>
      </c>
      <c r="L12" s="59">
        <v>240</v>
      </c>
      <c r="M12" s="59">
        <v>1</v>
      </c>
      <c r="N12" s="59">
        <v>200</v>
      </c>
      <c r="O12" s="59">
        <v>1</v>
      </c>
      <c r="P12" s="59">
        <v>200</v>
      </c>
      <c r="Q12" s="59">
        <v>1</v>
      </c>
      <c r="R12" s="59">
        <v>5691</v>
      </c>
      <c r="S12" s="59">
        <v>-1</v>
      </c>
      <c r="T12" s="59">
        <v>-365</v>
      </c>
      <c r="U12" s="59">
        <v>47610</v>
      </c>
      <c r="V12" s="59">
        <v>13604351</v>
      </c>
      <c r="W12" s="85"/>
    </row>
    <row r="13" spans="1:23" s="52" customFormat="1" ht="19.5" customHeight="1">
      <c r="A13" s="56" t="s">
        <v>35</v>
      </c>
      <c r="B13" s="120"/>
      <c r="C13" s="59">
        <v>236</v>
      </c>
      <c r="D13" s="59">
        <v>128701</v>
      </c>
      <c r="E13" s="59">
        <v>1</v>
      </c>
      <c r="F13" s="59">
        <v>50</v>
      </c>
      <c r="G13" s="59">
        <v>3</v>
      </c>
      <c r="H13" s="59">
        <v>1440</v>
      </c>
      <c r="I13" s="59">
        <v>0</v>
      </c>
      <c r="J13" s="59">
        <v>0</v>
      </c>
      <c r="K13" s="59">
        <v>0</v>
      </c>
      <c r="L13" s="59">
        <v>0</v>
      </c>
      <c r="M13" s="59">
        <v>1</v>
      </c>
      <c r="N13" s="59">
        <v>200</v>
      </c>
      <c r="O13" s="59">
        <v>1</v>
      </c>
      <c r="P13" s="59">
        <v>200</v>
      </c>
      <c r="Q13" s="59">
        <v>0</v>
      </c>
      <c r="R13" s="59">
        <v>0</v>
      </c>
      <c r="S13" s="59">
        <v>0</v>
      </c>
      <c r="T13" s="59">
        <v>0</v>
      </c>
      <c r="U13" s="59">
        <v>234</v>
      </c>
      <c r="V13" s="59">
        <v>127311</v>
      </c>
      <c r="W13" s="85"/>
    </row>
    <row r="14" spans="1:23" s="54" customFormat="1" ht="19.5" customHeight="1">
      <c r="A14" s="56" t="s">
        <v>36</v>
      </c>
      <c r="B14" s="120"/>
      <c r="C14" s="59">
        <v>3496</v>
      </c>
      <c r="D14" s="59">
        <v>1399352</v>
      </c>
      <c r="E14" s="59">
        <v>10</v>
      </c>
      <c r="F14" s="59">
        <v>1307</v>
      </c>
      <c r="G14" s="59">
        <v>15</v>
      </c>
      <c r="H14" s="59">
        <v>3642</v>
      </c>
      <c r="I14" s="59">
        <v>1</v>
      </c>
      <c r="J14" s="59">
        <v>3000</v>
      </c>
      <c r="K14" s="59">
        <v>0</v>
      </c>
      <c r="L14" s="59">
        <v>0</v>
      </c>
      <c r="M14" s="59">
        <v>1</v>
      </c>
      <c r="N14" s="59">
        <v>220</v>
      </c>
      <c r="O14" s="59">
        <v>1</v>
      </c>
      <c r="P14" s="59">
        <v>220</v>
      </c>
      <c r="Q14" s="59">
        <v>-1</v>
      </c>
      <c r="R14" s="59">
        <v>-3</v>
      </c>
      <c r="S14" s="59">
        <v>1</v>
      </c>
      <c r="T14" s="59">
        <v>3</v>
      </c>
      <c r="U14" s="59">
        <v>3491</v>
      </c>
      <c r="V14" s="59">
        <v>1400017</v>
      </c>
      <c r="W14" s="85"/>
    </row>
    <row r="15" spans="1:23" s="54" customFormat="1" ht="19.5" customHeight="1">
      <c r="A15" s="56" t="s">
        <v>10</v>
      </c>
      <c r="B15" s="120"/>
      <c r="C15" s="59">
        <v>71210</v>
      </c>
      <c r="D15" s="59">
        <v>34058708</v>
      </c>
      <c r="E15" s="59">
        <v>434</v>
      </c>
      <c r="F15" s="59">
        <v>95314</v>
      </c>
      <c r="G15" s="59">
        <v>246</v>
      </c>
      <c r="H15" s="59">
        <v>88534</v>
      </c>
      <c r="I15" s="59">
        <v>35</v>
      </c>
      <c r="J15" s="59">
        <v>51274</v>
      </c>
      <c r="K15" s="59">
        <v>2</v>
      </c>
      <c r="L15" s="59">
        <v>2600</v>
      </c>
      <c r="M15" s="59">
        <v>19</v>
      </c>
      <c r="N15" s="59">
        <v>7460</v>
      </c>
      <c r="O15" s="59">
        <v>17</v>
      </c>
      <c r="P15" s="59">
        <v>4960</v>
      </c>
      <c r="Q15" s="59">
        <v>3</v>
      </c>
      <c r="R15" s="59">
        <v>2735</v>
      </c>
      <c r="S15" s="59">
        <v>9</v>
      </c>
      <c r="T15" s="59">
        <v>3384</v>
      </c>
      <c r="U15" s="59">
        <v>71412</v>
      </c>
      <c r="V15" s="59">
        <v>34122781</v>
      </c>
      <c r="W15" s="85"/>
    </row>
    <row r="16" spans="1:23" s="54" customFormat="1" ht="19.5" customHeight="1">
      <c r="A16" s="56" t="s">
        <v>13</v>
      </c>
      <c r="B16" s="120"/>
      <c r="C16" s="59">
        <v>471435</v>
      </c>
      <c r="D16" s="59">
        <v>71669614</v>
      </c>
      <c r="E16" s="136">
        <v>1774</v>
      </c>
      <c r="F16" s="138">
        <f>1307967-1058957</f>
        <v>249010</v>
      </c>
      <c r="G16" s="59">
        <v>1456</v>
      </c>
      <c r="H16" s="59">
        <v>240127</v>
      </c>
      <c r="I16" s="59">
        <v>82</v>
      </c>
      <c r="J16" s="59">
        <v>101047</v>
      </c>
      <c r="K16" s="59">
        <v>8</v>
      </c>
      <c r="L16" s="59">
        <v>3505</v>
      </c>
      <c r="M16" s="59">
        <v>64</v>
      </c>
      <c r="N16" s="59">
        <v>20973</v>
      </c>
      <c r="O16" s="59">
        <v>65</v>
      </c>
      <c r="P16" s="59">
        <v>18076</v>
      </c>
      <c r="Q16" s="59">
        <v>-10</v>
      </c>
      <c r="R16" s="59">
        <v>-8186</v>
      </c>
      <c r="S16" s="59">
        <v>-3</v>
      </c>
      <c r="T16" s="59">
        <v>1105</v>
      </c>
      <c r="U16" s="59">
        <v>471739</v>
      </c>
      <c r="V16" s="137">
        <f>72830813-1058957</f>
        <v>71771856</v>
      </c>
      <c r="W16" s="85"/>
    </row>
    <row r="17" spans="1:23" s="54" customFormat="1" ht="19.5" customHeight="1">
      <c r="A17" s="56" t="s">
        <v>37</v>
      </c>
      <c r="B17" s="120"/>
      <c r="C17" s="59">
        <v>26665</v>
      </c>
      <c r="D17" s="59">
        <v>6027241</v>
      </c>
      <c r="E17" s="59">
        <v>15</v>
      </c>
      <c r="F17" s="59">
        <v>2383</v>
      </c>
      <c r="G17" s="59">
        <v>21</v>
      </c>
      <c r="H17" s="59">
        <v>15461</v>
      </c>
      <c r="I17" s="59">
        <v>4</v>
      </c>
      <c r="J17" s="59">
        <v>6000</v>
      </c>
      <c r="K17" s="59">
        <v>0</v>
      </c>
      <c r="L17" s="59">
        <v>0</v>
      </c>
      <c r="M17" s="59">
        <v>3</v>
      </c>
      <c r="N17" s="59">
        <v>17100</v>
      </c>
      <c r="O17" s="59">
        <v>3</v>
      </c>
      <c r="P17" s="59">
        <v>17100</v>
      </c>
      <c r="Q17" s="59">
        <v>0</v>
      </c>
      <c r="R17" s="59">
        <v>-40</v>
      </c>
      <c r="S17" s="59">
        <v>-1</v>
      </c>
      <c r="T17" s="59">
        <v>-30</v>
      </c>
      <c r="U17" s="59">
        <v>26658</v>
      </c>
      <c r="V17" s="59">
        <v>6020093</v>
      </c>
      <c r="W17" s="85"/>
    </row>
    <row r="18" spans="1:23" s="54" customFormat="1" ht="19.5" customHeight="1">
      <c r="A18" s="56" t="s">
        <v>14</v>
      </c>
      <c r="B18" s="120"/>
      <c r="C18" s="59">
        <v>68834</v>
      </c>
      <c r="D18" s="59">
        <v>10315966</v>
      </c>
      <c r="E18" s="59">
        <v>903</v>
      </c>
      <c r="F18" s="59">
        <v>97034</v>
      </c>
      <c r="G18" s="59">
        <v>481</v>
      </c>
      <c r="H18" s="59">
        <v>72325</v>
      </c>
      <c r="I18" s="59">
        <v>13</v>
      </c>
      <c r="J18" s="59">
        <v>3619</v>
      </c>
      <c r="K18" s="59">
        <v>8</v>
      </c>
      <c r="L18" s="59">
        <v>1471</v>
      </c>
      <c r="M18" s="59">
        <v>6</v>
      </c>
      <c r="N18" s="59">
        <v>1749</v>
      </c>
      <c r="O18" s="59">
        <v>6</v>
      </c>
      <c r="P18" s="59">
        <v>1650</v>
      </c>
      <c r="Q18" s="59">
        <v>0</v>
      </c>
      <c r="R18" s="59">
        <v>-481</v>
      </c>
      <c r="S18" s="59">
        <v>-3</v>
      </c>
      <c r="T18" s="59">
        <v>2528</v>
      </c>
      <c r="U18" s="59">
        <v>69253</v>
      </c>
      <c r="V18" s="59">
        <v>10344969</v>
      </c>
      <c r="W18" s="85"/>
    </row>
    <row r="19" spans="1:23" s="54" customFormat="1" ht="19.5" customHeight="1">
      <c r="A19" s="56" t="s">
        <v>38</v>
      </c>
      <c r="B19" s="120"/>
      <c r="C19" s="59">
        <v>5747</v>
      </c>
      <c r="D19" s="59">
        <v>1748090</v>
      </c>
      <c r="E19" s="59">
        <v>27</v>
      </c>
      <c r="F19" s="59">
        <v>3589</v>
      </c>
      <c r="G19" s="59">
        <v>34</v>
      </c>
      <c r="H19" s="59">
        <v>7809</v>
      </c>
      <c r="I19" s="59">
        <v>3</v>
      </c>
      <c r="J19" s="59">
        <v>5400</v>
      </c>
      <c r="K19" s="59">
        <v>0</v>
      </c>
      <c r="L19" s="59">
        <v>0</v>
      </c>
      <c r="M19" s="59">
        <v>1</v>
      </c>
      <c r="N19" s="59">
        <v>200</v>
      </c>
      <c r="O19" s="59">
        <v>1</v>
      </c>
      <c r="P19" s="59">
        <v>200</v>
      </c>
      <c r="Q19" s="59">
        <v>0</v>
      </c>
      <c r="R19" s="59">
        <v>-30</v>
      </c>
      <c r="S19" s="59">
        <v>1</v>
      </c>
      <c r="T19" s="59">
        <v>180</v>
      </c>
      <c r="U19" s="59">
        <v>5741</v>
      </c>
      <c r="V19" s="59">
        <v>1749420</v>
      </c>
      <c r="W19" s="85"/>
    </row>
    <row r="20" spans="1:23" s="54" customFormat="1" ht="19.5" customHeight="1">
      <c r="A20" s="56" t="s">
        <v>15</v>
      </c>
      <c r="B20" s="120"/>
      <c r="C20" s="59">
        <v>2696</v>
      </c>
      <c r="D20" s="59">
        <v>4597623</v>
      </c>
      <c r="E20" s="59">
        <v>4</v>
      </c>
      <c r="F20" s="59">
        <v>410</v>
      </c>
      <c r="G20" s="59">
        <v>6</v>
      </c>
      <c r="H20" s="59">
        <v>3930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-1</v>
      </c>
      <c r="R20" s="59">
        <v>785</v>
      </c>
      <c r="S20" s="59">
        <v>2</v>
      </c>
      <c r="T20" s="59">
        <v>35</v>
      </c>
      <c r="U20" s="59">
        <v>2695</v>
      </c>
      <c r="V20" s="59">
        <v>4594923</v>
      </c>
      <c r="W20" s="85"/>
    </row>
    <row r="21" spans="1:23" s="54" customFormat="1" ht="19.5" customHeight="1">
      <c r="A21" s="56" t="s">
        <v>39</v>
      </c>
      <c r="B21" s="120"/>
      <c r="C21" s="59">
        <v>3528</v>
      </c>
      <c r="D21" s="59">
        <v>924753</v>
      </c>
      <c r="E21" s="59">
        <v>26</v>
      </c>
      <c r="F21" s="59">
        <v>4750</v>
      </c>
      <c r="G21" s="59">
        <v>14</v>
      </c>
      <c r="H21" s="59">
        <v>2503</v>
      </c>
      <c r="I21" s="59">
        <v>1</v>
      </c>
      <c r="J21" s="59">
        <v>1000</v>
      </c>
      <c r="K21" s="59">
        <v>0</v>
      </c>
      <c r="L21" s="59">
        <v>0</v>
      </c>
      <c r="M21" s="59">
        <v>2</v>
      </c>
      <c r="N21" s="59">
        <v>445</v>
      </c>
      <c r="O21" s="59">
        <v>2</v>
      </c>
      <c r="P21" s="59">
        <v>445</v>
      </c>
      <c r="Q21" s="59">
        <v>1</v>
      </c>
      <c r="R21" s="59">
        <v>210</v>
      </c>
      <c r="S21" s="59">
        <v>-1</v>
      </c>
      <c r="T21" s="59">
        <v>-200</v>
      </c>
      <c r="U21" s="59">
        <v>3540</v>
      </c>
      <c r="V21" s="59">
        <v>928010</v>
      </c>
      <c r="W21" s="85"/>
    </row>
    <row r="22" spans="1:23" s="54" customFormat="1" ht="19.5" customHeight="1">
      <c r="A22" s="56" t="s">
        <v>30</v>
      </c>
      <c r="B22" s="120"/>
      <c r="C22" s="59">
        <v>15915</v>
      </c>
      <c r="D22" s="59">
        <v>3382903</v>
      </c>
      <c r="E22" s="59">
        <v>76</v>
      </c>
      <c r="F22" s="59">
        <v>13148</v>
      </c>
      <c r="G22" s="59">
        <v>61</v>
      </c>
      <c r="H22" s="59">
        <v>14365</v>
      </c>
      <c r="I22" s="59">
        <v>5</v>
      </c>
      <c r="J22" s="59">
        <v>6247</v>
      </c>
      <c r="K22" s="59">
        <v>1</v>
      </c>
      <c r="L22" s="59">
        <v>150</v>
      </c>
      <c r="M22" s="59">
        <v>9</v>
      </c>
      <c r="N22" s="59">
        <v>2518</v>
      </c>
      <c r="O22" s="59">
        <v>9</v>
      </c>
      <c r="P22" s="59">
        <v>2518</v>
      </c>
      <c r="Q22" s="59">
        <v>2</v>
      </c>
      <c r="R22" s="59">
        <v>1240</v>
      </c>
      <c r="S22" s="59">
        <v>-2</v>
      </c>
      <c r="T22" s="59">
        <v>-25</v>
      </c>
      <c r="U22" s="59">
        <v>15930</v>
      </c>
      <c r="V22" s="59">
        <v>3388998</v>
      </c>
      <c r="W22" s="85"/>
    </row>
    <row r="23" spans="1:23" s="54" customFormat="1" ht="19.5" customHeight="1">
      <c r="A23" s="56" t="s">
        <v>40</v>
      </c>
      <c r="B23" s="120"/>
      <c r="C23" s="59">
        <v>24076</v>
      </c>
      <c r="D23" s="59">
        <v>5963468</v>
      </c>
      <c r="E23" s="59">
        <v>138</v>
      </c>
      <c r="F23" s="59">
        <v>20270</v>
      </c>
      <c r="G23" s="59">
        <v>120</v>
      </c>
      <c r="H23" s="59">
        <v>23708</v>
      </c>
      <c r="I23" s="59">
        <v>6</v>
      </c>
      <c r="J23" s="59">
        <v>1562</v>
      </c>
      <c r="K23" s="59">
        <v>1</v>
      </c>
      <c r="L23" s="59">
        <v>180</v>
      </c>
      <c r="M23" s="59">
        <v>3</v>
      </c>
      <c r="N23" s="59">
        <v>1980</v>
      </c>
      <c r="O23" s="59">
        <v>3</v>
      </c>
      <c r="P23" s="59">
        <v>1980</v>
      </c>
      <c r="Q23" s="59">
        <v>-4</v>
      </c>
      <c r="R23" s="59">
        <v>-2057</v>
      </c>
      <c r="S23" s="59">
        <v>-1</v>
      </c>
      <c r="T23" s="59">
        <v>-130</v>
      </c>
      <c r="U23" s="59">
        <v>24089</v>
      </c>
      <c r="V23" s="59">
        <v>5959225</v>
      </c>
      <c r="W23" s="85"/>
    </row>
    <row r="24" spans="1:23" s="62" customFormat="1" ht="25.5" customHeight="1">
      <c r="A24" s="225" t="s">
        <v>41</v>
      </c>
      <c r="B24" s="226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31</v>
      </c>
      <c r="B25" s="120"/>
      <c r="C25" s="59">
        <v>333</v>
      </c>
      <c r="D25" s="59">
        <v>64640</v>
      </c>
      <c r="E25" s="59">
        <v>6</v>
      </c>
      <c r="F25" s="59">
        <v>570</v>
      </c>
      <c r="G25" s="59">
        <v>3</v>
      </c>
      <c r="H25" s="59">
        <v>210</v>
      </c>
      <c r="I25" s="59">
        <v>0</v>
      </c>
      <c r="J25" s="59">
        <v>0</v>
      </c>
      <c r="K25" s="59">
        <v>0</v>
      </c>
      <c r="L25" s="59">
        <v>0</v>
      </c>
      <c r="M25" s="59">
        <v>1</v>
      </c>
      <c r="N25" s="59">
        <v>200</v>
      </c>
      <c r="O25" s="59">
        <v>1</v>
      </c>
      <c r="P25" s="59">
        <v>200</v>
      </c>
      <c r="Q25" s="59">
        <v>0</v>
      </c>
      <c r="R25" s="59">
        <v>0</v>
      </c>
      <c r="S25" s="59">
        <v>0</v>
      </c>
      <c r="T25" s="59">
        <v>0</v>
      </c>
      <c r="U25" s="59">
        <v>336</v>
      </c>
      <c r="V25" s="59">
        <v>65000</v>
      </c>
      <c r="W25" s="85"/>
    </row>
    <row r="26" spans="1:23" s="54" customFormat="1" ht="19.5" customHeight="1">
      <c r="A26" s="56" t="s">
        <v>42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43</v>
      </c>
      <c r="B27" s="120"/>
      <c r="C27" s="59">
        <v>17963</v>
      </c>
      <c r="D27" s="59">
        <v>2206791</v>
      </c>
      <c r="E27" s="59">
        <v>79</v>
      </c>
      <c r="F27" s="59">
        <v>10816</v>
      </c>
      <c r="G27" s="59">
        <v>61</v>
      </c>
      <c r="H27" s="59">
        <v>9432</v>
      </c>
      <c r="I27" s="59">
        <v>3</v>
      </c>
      <c r="J27" s="59">
        <v>570</v>
      </c>
      <c r="K27" s="59">
        <v>0</v>
      </c>
      <c r="L27" s="59">
        <v>0</v>
      </c>
      <c r="M27" s="59">
        <v>1</v>
      </c>
      <c r="N27" s="59">
        <v>1390</v>
      </c>
      <c r="O27" s="59">
        <v>1</v>
      </c>
      <c r="P27" s="59">
        <v>1390</v>
      </c>
      <c r="Q27" s="59">
        <v>1</v>
      </c>
      <c r="R27" s="59">
        <v>-15</v>
      </c>
      <c r="S27" s="59">
        <v>0</v>
      </c>
      <c r="T27" s="59">
        <v>-80</v>
      </c>
      <c r="U27" s="59">
        <v>17982</v>
      </c>
      <c r="V27" s="59">
        <v>2208650</v>
      </c>
      <c r="W27" s="85"/>
    </row>
    <row r="28" spans="1:23" s="54" customFormat="1" ht="19.5" customHeight="1" thickBot="1">
      <c r="A28" s="57" t="s">
        <v>8</v>
      </c>
      <c r="B28" s="121"/>
      <c r="C28" s="60">
        <v>58479</v>
      </c>
      <c r="D28" s="60">
        <v>4812929</v>
      </c>
      <c r="E28" s="60">
        <v>283</v>
      </c>
      <c r="F28" s="60">
        <v>26667</v>
      </c>
      <c r="G28" s="60">
        <v>197</v>
      </c>
      <c r="H28" s="60">
        <v>23406</v>
      </c>
      <c r="I28" s="60">
        <v>4</v>
      </c>
      <c r="J28" s="60">
        <v>1437</v>
      </c>
      <c r="K28" s="60">
        <v>2</v>
      </c>
      <c r="L28" s="60">
        <v>190</v>
      </c>
      <c r="M28" s="60">
        <v>5</v>
      </c>
      <c r="N28" s="60">
        <v>700</v>
      </c>
      <c r="O28" s="60">
        <v>6</v>
      </c>
      <c r="P28" s="60">
        <v>750</v>
      </c>
      <c r="Q28" s="60">
        <v>5</v>
      </c>
      <c r="R28" s="60">
        <v>-399</v>
      </c>
      <c r="S28" s="60">
        <v>3</v>
      </c>
      <c r="T28" s="60">
        <v>-189</v>
      </c>
      <c r="U28" s="60">
        <v>58572</v>
      </c>
      <c r="V28" s="60">
        <v>4816799</v>
      </c>
      <c r="W28" s="85"/>
    </row>
    <row r="29" spans="1:22" ht="19.5" customHeight="1">
      <c r="A29" s="19" t="s">
        <v>118</v>
      </c>
      <c r="B29" s="19"/>
      <c r="C29" s="19"/>
      <c r="D29" s="19"/>
      <c r="E29" s="20" t="s">
        <v>1</v>
      </c>
      <c r="F29" s="19"/>
      <c r="G29" s="19"/>
      <c r="H29" s="19"/>
      <c r="I29" s="20" t="s">
        <v>119</v>
      </c>
      <c r="J29" s="19"/>
      <c r="K29" s="19"/>
      <c r="L29" s="21" t="s">
        <v>120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中華民國105年08月15日編製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94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146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4"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9:B9"/>
    <mergeCell ref="C6:D7"/>
    <mergeCell ref="E6:T6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22">
      <selection activeCell="W20" sqref="W20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5.0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2.00390625" style="27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220</v>
      </c>
      <c r="V2" s="37" t="s">
        <v>45</v>
      </c>
    </row>
    <row r="3" spans="1:22" s="38" customFormat="1" ht="18.75" customHeight="1">
      <c r="A3" s="215" t="s">
        <v>179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1:22" s="38" customFormat="1" ht="18.7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105年07月</v>
      </c>
      <c r="L5" s="41"/>
      <c r="M5" s="41"/>
      <c r="N5" s="41"/>
      <c r="O5" s="39"/>
      <c r="P5" s="39"/>
      <c r="Q5" s="39"/>
      <c r="R5" s="39"/>
      <c r="S5" s="39"/>
      <c r="V5" s="58" t="s">
        <v>143</v>
      </c>
    </row>
    <row r="6" spans="1:22" ht="19.5" customHeight="1">
      <c r="A6" s="44"/>
      <c r="B6" s="45"/>
      <c r="C6" s="219" t="s">
        <v>19</v>
      </c>
      <c r="D6" s="220"/>
      <c r="E6" s="223" t="s">
        <v>20</v>
      </c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19" t="s">
        <v>21</v>
      </c>
      <c r="V6" s="227"/>
    </row>
    <row r="7" spans="1:22" ht="19.5" customHeight="1">
      <c r="A7" s="46"/>
      <c r="B7" s="47"/>
      <c r="C7" s="221"/>
      <c r="D7" s="222"/>
      <c r="E7" s="213" t="s">
        <v>22</v>
      </c>
      <c r="F7" s="214"/>
      <c r="G7" s="213" t="s">
        <v>34</v>
      </c>
      <c r="H7" s="214"/>
      <c r="I7" s="213" t="s">
        <v>32</v>
      </c>
      <c r="J7" s="214"/>
      <c r="K7" s="213" t="s">
        <v>33</v>
      </c>
      <c r="L7" s="214"/>
      <c r="M7" s="213" t="s">
        <v>23</v>
      </c>
      <c r="N7" s="214"/>
      <c r="O7" s="213" t="s">
        <v>44</v>
      </c>
      <c r="P7" s="214"/>
      <c r="Q7" s="213" t="s">
        <v>24</v>
      </c>
      <c r="R7" s="214"/>
      <c r="S7" s="213" t="s">
        <v>25</v>
      </c>
      <c r="T7" s="214"/>
      <c r="U7" s="221"/>
      <c r="V7" s="228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4" s="54" customFormat="1" ht="19.5" customHeight="1">
      <c r="A9" s="153" t="s">
        <v>69</v>
      </c>
      <c r="B9" s="154"/>
      <c r="C9" s="53">
        <v>826620</v>
      </c>
      <c r="D9" s="53">
        <v>164952549</v>
      </c>
      <c r="E9" s="53">
        <v>3996</v>
      </c>
      <c r="F9" s="139">
        <f>1627398-1058957</f>
        <v>568441</v>
      </c>
      <c r="G9" s="53">
        <v>2838</v>
      </c>
      <c r="H9" s="53">
        <v>531595</v>
      </c>
      <c r="I9" s="53">
        <v>177</v>
      </c>
      <c r="J9" s="53">
        <v>204044</v>
      </c>
      <c r="K9" s="53">
        <v>24</v>
      </c>
      <c r="L9" s="53">
        <v>8336</v>
      </c>
      <c r="M9" s="53">
        <v>118</v>
      </c>
      <c r="N9" s="53">
        <v>55515</v>
      </c>
      <c r="O9" s="53">
        <v>118</v>
      </c>
      <c r="P9" s="53">
        <v>50069</v>
      </c>
      <c r="Q9" s="53">
        <v>0</v>
      </c>
      <c r="R9" s="53">
        <v>0</v>
      </c>
      <c r="S9" s="53">
        <v>4</v>
      </c>
      <c r="T9" s="53">
        <v>6216</v>
      </c>
      <c r="U9" s="53">
        <v>827782</v>
      </c>
      <c r="V9" s="139">
        <f>166255722-1058957</f>
        <v>165196765</v>
      </c>
      <c r="W9" s="85"/>
      <c r="X9" s="85"/>
    </row>
    <row r="10" spans="1:24" s="54" customFormat="1" ht="19.5" customHeight="1">
      <c r="A10" s="155" t="s">
        <v>70</v>
      </c>
      <c r="B10" s="152"/>
      <c r="C10" s="53">
        <v>807671</v>
      </c>
      <c r="D10" s="53">
        <v>162912140</v>
      </c>
      <c r="E10" s="53">
        <v>3977</v>
      </c>
      <c r="F10" s="139">
        <f>1623353-1058957</f>
        <v>564396</v>
      </c>
      <c r="G10" s="53">
        <v>2823</v>
      </c>
      <c r="H10" s="53">
        <v>527520</v>
      </c>
      <c r="I10" s="53">
        <v>173</v>
      </c>
      <c r="J10" s="53">
        <v>203459</v>
      </c>
      <c r="K10" s="53">
        <v>22</v>
      </c>
      <c r="L10" s="53">
        <v>8231</v>
      </c>
      <c r="M10" s="53">
        <v>118</v>
      </c>
      <c r="N10" s="53">
        <v>55515</v>
      </c>
      <c r="O10" s="53">
        <v>118</v>
      </c>
      <c r="P10" s="53">
        <v>50069</v>
      </c>
      <c r="Q10" s="53">
        <v>0</v>
      </c>
      <c r="R10" s="53">
        <v>0</v>
      </c>
      <c r="S10" s="53">
        <v>4</v>
      </c>
      <c r="T10" s="53">
        <v>6216</v>
      </c>
      <c r="U10" s="53">
        <v>808829</v>
      </c>
      <c r="V10" s="139">
        <f>164214863-1058957</f>
        <v>163155906</v>
      </c>
      <c r="W10" s="85"/>
      <c r="X10" s="85"/>
    </row>
    <row r="11" spans="1:24" s="54" customFormat="1" ht="19.5" customHeight="1">
      <c r="A11" s="151" t="s">
        <v>89</v>
      </c>
      <c r="B11" s="152"/>
      <c r="C11" s="53">
        <v>137273</v>
      </c>
      <c r="D11" s="53">
        <v>26541138</v>
      </c>
      <c r="E11" s="53">
        <v>590</v>
      </c>
      <c r="F11" s="53">
        <v>87368</v>
      </c>
      <c r="G11" s="53">
        <v>453</v>
      </c>
      <c r="H11" s="53">
        <v>85956</v>
      </c>
      <c r="I11" s="53">
        <v>18</v>
      </c>
      <c r="J11" s="53">
        <v>21930</v>
      </c>
      <c r="K11" s="53">
        <v>2</v>
      </c>
      <c r="L11" s="53">
        <v>500</v>
      </c>
      <c r="M11" s="53">
        <v>23</v>
      </c>
      <c r="N11" s="53">
        <v>9146</v>
      </c>
      <c r="O11" s="53">
        <v>31</v>
      </c>
      <c r="P11" s="53">
        <v>7279</v>
      </c>
      <c r="Q11" s="53">
        <v>0</v>
      </c>
      <c r="R11" s="53">
        <v>0</v>
      </c>
      <c r="S11" s="53">
        <v>2</v>
      </c>
      <c r="T11" s="53">
        <v>500</v>
      </c>
      <c r="U11" s="53">
        <v>137404</v>
      </c>
      <c r="V11" s="53">
        <v>26566347</v>
      </c>
      <c r="W11" s="85"/>
      <c r="X11" s="85"/>
    </row>
    <row r="12" spans="1:24" s="54" customFormat="1" ht="19.5" customHeight="1">
      <c r="A12" s="151" t="s">
        <v>91</v>
      </c>
      <c r="B12" s="152"/>
      <c r="C12" s="53">
        <v>56276</v>
      </c>
      <c r="D12" s="53">
        <v>11944039</v>
      </c>
      <c r="E12" s="53">
        <v>361</v>
      </c>
      <c r="F12" s="53">
        <v>59084</v>
      </c>
      <c r="G12" s="53">
        <v>345</v>
      </c>
      <c r="H12" s="53">
        <v>81451</v>
      </c>
      <c r="I12" s="53">
        <v>14</v>
      </c>
      <c r="J12" s="53">
        <v>13190</v>
      </c>
      <c r="K12" s="53">
        <v>2</v>
      </c>
      <c r="L12" s="53">
        <v>2162</v>
      </c>
      <c r="M12" s="53">
        <v>16</v>
      </c>
      <c r="N12" s="53">
        <v>5219</v>
      </c>
      <c r="O12" s="53">
        <v>17</v>
      </c>
      <c r="P12" s="53">
        <v>5493</v>
      </c>
      <c r="Q12" s="53">
        <v>0</v>
      </c>
      <c r="R12" s="53">
        <v>0</v>
      </c>
      <c r="S12" s="53">
        <v>0</v>
      </c>
      <c r="T12" s="53">
        <v>0</v>
      </c>
      <c r="U12" s="53">
        <v>56291</v>
      </c>
      <c r="V12" s="53">
        <v>11932427</v>
      </c>
      <c r="W12" s="85"/>
      <c r="X12" s="85"/>
    </row>
    <row r="13" spans="1:24" s="54" customFormat="1" ht="19.5" customHeight="1">
      <c r="A13" s="147" t="s">
        <v>213</v>
      </c>
      <c r="B13" s="148"/>
      <c r="C13" s="53">
        <v>49958</v>
      </c>
      <c r="D13" s="53">
        <v>12604446</v>
      </c>
      <c r="E13" s="53">
        <v>427</v>
      </c>
      <c r="F13" s="139">
        <f>1118275-1058957</f>
        <v>59318</v>
      </c>
      <c r="G13" s="53">
        <v>273</v>
      </c>
      <c r="H13" s="53">
        <v>48315</v>
      </c>
      <c r="I13" s="53">
        <v>11</v>
      </c>
      <c r="J13" s="53">
        <v>12010</v>
      </c>
      <c r="K13" s="53">
        <v>1</v>
      </c>
      <c r="L13" s="53">
        <v>90</v>
      </c>
      <c r="M13" s="53">
        <v>20</v>
      </c>
      <c r="N13" s="53">
        <v>3150</v>
      </c>
      <c r="O13" s="53">
        <v>9</v>
      </c>
      <c r="P13" s="53">
        <v>2770</v>
      </c>
      <c r="Q13" s="53">
        <v>0</v>
      </c>
      <c r="R13" s="53">
        <v>0</v>
      </c>
      <c r="S13" s="53">
        <v>1</v>
      </c>
      <c r="T13" s="53">
        <v>3</v>
      </c>
      <c r="U13" s="53">
        <v>50124</v>
      </c>
      <c r="V13" s="139">
        <f>13686709-1058957</f>
        <v>12627752</v>
      </c>
      <c r="W13" s="85"/>
      <c r="X13" s="85"/>
    </row>
    <row r="14" spans="1:24" s="54" customFormat="1" ht="19.5" customHeight="1">
      <c r="A14" s="147" t="s">
        <v>7</v>
      </c>
      <c r="B14" s="148"/>
      <c r="C14" s="53">
        <v>104911</v>
      </c>
      <c r="D14" s="53">
        <v>18855236</v>
      </c>
      <c r="E14" s="53">
        <v>472</v>
      </c>
      <c r="F14" s="53">
        <v>74264</v>
      </c>
      <c r="G14" s="53">
        <v>334</v>
      </c>
      <c r="H14" s="53">
        <v>64608</v>
      </c>
      <c r="I14" s="53">
        <v>11</v>
      </c>
      <c r="J14" s="53">
        <v>8757</v>
      </c>
      <c r="K14" s="53">
        <v>4</v>
      </c>
      <c r="L14" s="53">
        <v>3560</v>
      </c>
      <c r="M14" s="53">
        <v>9</v>
      </c>
      <c r="N14" s="53">
        <v>2310</v>
      </c>
      <c r="O14" s="53">
        <v>7</v>
      </c>
      <c r="P14" s="53">
        <v>3750</v>
      </c>
      <c r="Q14" s="53">
        <v>0</v>
      </c>
      <c r="R14" s="53">
        <v>0</v>
      </c>
      <c r="S14" s="53">
        <v>0</v>
      </c>
      <c r="T14" s="53">
        <v>2836</v>
      </c>
      <c r="U14" s="53">
        <v>105051</v>
      </c>
      <c r="V14" s="53">
        <v>18871485</v>
      </c>
      <c r="W14" s="85"/>
      <c r="X14" s="85"/>
    </row>
    <row r="15" spans="1:24" s="52" customFormat="1" ht="19.5" customHeight="1">
      <c r="A15" s="147" t="s">
        <v>71</v>
      </c>
      <c r="B15" s="148"/>
      <c r="C15" s="53">
        <v>60996</v>
      </c>
      <c r="D15" s="53">
        <v>11941005</v>
      </c>
      <c r="E15" s="53">
        <v>345</v>
      </c>
      <c r="F15" s="53">
        <v>39518</v>
      </c>
      <c r="G15" s="53">
        <v>248</v>
      </c>
      <c r="H15" s="53">
        <v>32848</v>
      </c>
      <c r="I15" s="53">
        <v>22</v>
      </c>
      <c r="J15" s="53">
        <v>21201</v>
      </c>
      <c r="K15" s="53">
        <v>1</v>
      </c>
      <c r="L15" s="53">
        <v>50</v>
      </c>
      <c r="M15" s="53">
        <v>4</v>
      </c>
      <c r="N15" s="53">
        <v>300</v>
      </c>
      <c r="O15" s="53">
        <v>5</v>
      </c>
      <c r="P15" s="53">
        <v>1150</v>
      </c>
      <c r="Q15" s="53">
        <v>0</v>
      </c>
      <c r="R15" s="53">
        <v>0</v>
      </c>
      <c r="S15" s="53">
        <v>-1</v>
      </c>
      <c r="T15" s="53">
        <v>-59</v>
      </c>
      <c r="U15" s="53">
        <v>61091</v>
      </c>
      <c r="V15" s="53">
        <v>11967918</v>
      </c>
      <c r="W15" s="85"/>
      <c r="X15" s="85"/>
    </row>
    <row r="16" spans="1:24" s="54" customFormat="1" ht="19.5" customHeight="1">
      <c r="A16" s="147" t="s">
        <v>93</v>
      </c>
      <c r="B16" s="148"/>
      <c r="C16" s="53">
        <v>111883</v>
      </c>
      <c r="D16" s="53">
        <v>24484045</v>
      </c>
      <c r="E16" s="53">
        <v>621</v>
      </c>
      <c r="F16" s="53">
        <v>62403</v>
      </c>
      <c r="G16" s="53">
        <v>325</v>
      </c>
      <c r="H16" s="53">
        <v>57010</v>
      </c>
      <c r="I16" s="53">
        <v>22</v>
      </c>
      <c r="J16" s="53">
        <v>41119</v>
      </c>
      <c r="K16" s="53">
        <v>3</v>
      </c>
      <c r="L16" s="53">
        <v>370</v>
      </c>
      <c r="M16" s="53">
        <v>5</v>
      </c>
      <c r="N16" s="53">
        <v>19300</v>
      </c>
      <c r="O16" s="53">
        <v>9</v>
      </c>
      <c r="P16" s="53">
        <v>1385</v>
      </c>
      <c r="Q16" s="53">
        <v>0</v>
      </c>
      <c r="R16" s="53">
        <v>0</v>
      </c>
      <c r="S16" s="53">
        <v>0</v>
      </c>
      <c r="T16" s="53">
        <v>124</v>
      </c>
      <c r="U16" s="53">
        <v>112175</v>
      </c>
      <c r="V16" s="53">
        <v>24548226</v>
      </c>
      <c r="W16" s="85"/>
      <c r="X16" s="85"/>
    </row>
    <row r="17" spans="1:24" s="54" customFormat="1" ht="19.5" customHeight="1">
      <c r="A17" s="147" t="s">
        <v>72</v>
      </c>
      <c r="B17" s="148"/>
      <c r="C17" s="53">
        <v>23513</v>
      </c>
      <c r="D17" s="53">
        <v>4787708</v>
      </c>
      <c r="E17" s="53">
        <v>99</v>
      </c>
      <c r="F17" s="53">
        <v>19388</v>
      </c>
      <c r="G17" s="53">
        <v>78</v>
      </c>
      <c r="H17" s="53">
        <v>16558</v>
      </c>
      <c r="I17" s="53">
        <v>3</v>
      </c>
      <c r="J17" s="53">
        <v>2750</v>
      </c>
      <c r="K17" s="53">
        <v>0</v>
      </c>
      <c r="L17" s="53">
        <v>0</v>
      </c>
      <c r="M17" s="53">
        <v>2</v>
      </c>
      <c r="N17" s="53">
        <v>400</v>
      </c>
      <c r="O17" s="53">
        <v>1</v>
      </c>
      <c r="P17" s="53">
        <v>80</v>
      </c>
      <c r="Q17" s="53">
        <v>0</v>
      </c>
      <c r="R17" s="53">
        <v>0</v>
      </c>
      <c r="S17" s="53">
        <v>1</v>
      </c>
      <c r="T17" s="53">
        <v>2000</v>
      </c>
      <c r="U17" s="53">
        <v>23536</v>
      </c>
      <c r="V17" s="53">
        <v>4795608</v>
      </c>
      <c r="W17" s="85"/>
      <c r="X17" s="85"/>
    </row>
    <row r="18" spans="1:24" s="54" customFormat="1" ht="19.5" customHeight="1">
      <c r="A18" s="147" t="s">
        <v>73</v>
      </c>
      <c r="B18" s="148"/>
      <c r="C18" s="53">
        <v>15831</v>
      </c>
      <c r="D18" s="53">
        <v>2956748</v>
      </c>
      <c r="E18" s="53">
        <v>104</v>
      </c>
      <c r="F18" s="53">
        <v>12388</v>
      </c>
      <c r="G18" s="53">
        <v>55</v>
      </c>
      <c r="H18" s="53">
        <v>7561</v>
      </c>
      <c r="I18" s="53">
        <v>0</v>
      </c>
      <c r="J18" s="53">
        <v>0</v>
      </c>
      <c r="K18" s="53">
        <v>2</v>
      </c>
      <c r="L18" s="53">
        <v>6</v>
      </c>
      <c r="M18" s="53">
        <v>3</v>
      </c>
      <c r="N18" s="53">
        <v>430</v>
      </c>
      <c r="O18" s="53">
        <v>4</v>
      </c>
      <c r="P18" s="53">
        <v>2500</v>
      </c>
      <c r="Q18" s="53">
        <v>0</v>
      </c>
      <c r="R18" s="53">
        <v>0</v>
      </c>
      <c r="S18" s="53">
        <v>0</v>
      </c>
      <c r="T18" s="53">
        <v>0</v>
      </c>
      <c r="U18" s="53">
        <v>15879</v>
      </c>
      <c r="V18" s="53">
        <v>2959499</v>
      </c>
      <c r="W18" s="85"/>
      <c r="X18" s="85"/>
    </row>
    <row r="19" spans="1:24" s="54" customFormat="1" ht="19.5" customHeight="1">
      <c r="A19" s="147" t="s">
        <v>74</v>
      </c>
      <c r="B19" s="148"/>
      <c r="C19" s="53">
        <v>31914</v>
      </c>
      <c r="D19" s="53">
        <v>4403540</v>
      </c>
      <c r="E19" s="53">
        <v>78</v>
      </c>
      <c r="F19" s="53">
        <v>9804</v>
      </c>
      <c r="G19" s="53">
        <v>93</v>
      </c>
      <c r="H19" s="53">
        <v>21244</v>
      </c>
      <c r="I19" s="53">
        <v>5</v>
      </c>
      <c r="J19" s="53">
        <v>8914</v>
      </c>
      <c r="K19" s="53">
        <v>1</v>
      </c>
      <c r="L19" s="53">
        <v>55</v>
      </c>
      <c r="M19" s="53">
        <v>2</v>
      </c>
      <c r="N19" s="53">
        <v>400</v>
      </c>
      <c r="O19" s="53">
        <v>1</v>
      </c>
      <c r="P19" s="53">
        <v>200</v>
      </c>
      <c r="Q19" s="53">
        <v>0</v>
      </c>
      <c r="R19" s="53">
        <v>0</v>
      </c>
      <c r="S19" s="53">
        <v>0</v>
      </c>
      <c r="T19" s="53">
        <v>10</v>
      </c>
      <c r="U19" s="53">
        <v>31900</v>
      </c>
      <c r="V19" s="53">
        <v>4401169</v>
      </c>
      <c r="W19" s="85"/>
      <c r="X19" s="85"/>
    </row>
    <row r="20" spans="1:24" s="54" customFormat="1" ht="19.5" customHeight="1">
      <c r="A20" s="147" t="s">
        <v>75</v>
      </c>
      <c r="B20" s="148"/>
      <c r="C20" s="53">
        <v>35037</v>
      </c>
      <c r="D20" s="53">
        <v>7602698</v>
      </c>
      <c r="E20" s="53">
        <v>151</v>
      </c>
      <c r="F20" s="53">
        <v>21407</v>
      </c>
      <c r="G20" s="53">
        <v>113</v>
      </c>
      <c r="H20" s="53">
        <v>18043</v>
      </c>
      <c r="I20" s="53">
        <v>17</v>
      </c>
      <c r="J20" s="53">
        <v>14906</v>
      </c>
      <c r="K20" s="53">
        <v>1</v>
      </c>
      <c r="L20" s="53">
        <v>180</v>
      </c>
      <c r="M20" s="53">
        <v>2</v>
      </c>
      <c r="N20" s="53">
        <v>1200</v>
      </c>
      <c r="O20" s="53">
        <v>1</v>
      </c>
      <c r="P20" s="53">
        <v>220</v>
      </c>
      <c r="Q20" s="53">
        <v>0</v>
      </c>
      <c r="R20" s="53">
        <v>0</v>
      </c>
      <c r="S20" s="53">
        <v>0</v>
      </c>
      <c r="T20" s="53">
        <v>0</v>
      </c>
      <c r="U20" s="53">
        <v>35076</v>
      </c>
      <c r="V20" s="53">
        <v>7621767</v>
      </c>
      <c r="W20" s="85"/>
      <c r="X20" s="85"/>
    </row>
    <row r="21" spans="1:24" s="54" customFormat="1" ht="19.5" customHeight="1">
      <c r="A21" s="147" t="s">
        <v>76</v>
      </c>
      <c r="B21" s="148"/>
      <c r="C21" s="53">
        <v>27883</v>
      </c>
      <c r="D21" s="53">
        <v>5559733</v>
      </c>
      <c r="E21" s="53">
        <v>51</v>
      </c>
      <c r="F21" s="53">
        <v>16609</v>
      </c>
      <c r="G21" s="53">
        <v>37</v>
      </c>
      <c r="H21" s="53">
        <v>9709</v>
      </c>
      <c r="I21" s="53">
        <v>4</v>
      </c>
      <c r="J21" s="53">
        <v>1377</v>
      </c>
      <c r="K21" s="53">
        <v>0</v>
      </c>
      <c r="L21" s="53">
        <v>0</v>
      </c>
      <c r="M21" s="53">
        <v>4</v>
      </c>
      <c r="N21" s="53">
        <v>4320</v>
      </c>
      <c r="O21" s="53">
        <v>5</v>
      </c>
      <c r="P21" s="53">
        <v>1580</v>
      </c>
      <c r="Q21" s="53">
        <v>0</v>
      </c>
      <c r="R21" s="53">
        <v>0</v>
      </c>
      <c r="S21" s="53">
        <v>1</v>
      </c>
      <c r="T21" s="53">
        <v>2</v>
      </c>
      <c r="U21" s="53">
        <v>27897</v>
      </c>
      <c r="V21" s="53">
        <v>5570752</v>
      </c>
      <c r="W21" s="85"/>
      <c r="X21" s="85"/>
    </row>
    <row r="22" spans="1:24" s="54" customFormat="1" ht="19.5" customHeight="1">
      <c r="A22" s="147" t="s">
        <v>77</v>
      </c>
      <c r="B22" s="148"/>
      <c r="C22" s="53">
        <v>21948</v>
      </c>
      <c r="D22" s="53">
        <v>6107878</v>
      </c>
      <c r="E22" s="53">
        <v>97</v>
      </c>
      <c r="F22" s="53">
        <v>22106</v>
      </c>
      <c r="G22" s="53">
        <v>77</v>
      </c>
      <c r="H22" s="53">
        <v>20651</v>
      </c>
      <c r="I22" s="53">
        <v>8</v>
      </c>
      <c r="J22" s="53">
        <v>10609</v>
      </c>
      <c r="K22" s="53">
        <v>2</v>
      </c>
      <c r="L22" s="53">
        <v>178</v>
      </c>
      <c r="M22" s="53">
        <v>1</v>
      </c>
      <c r="N22" s="53">
        <v>200</v>
      </c>
      <c r="O22" s="53">
        <v>6</v>
      </c>
      <c r="P22" s="53">
        <v>2700</v>
      </c>
      <c r="Q22" s="53">
        <v>0</v>
      </c>
      <c r="R22" s="53">
        <v>0</v>
      </c>
      <c r="S22" s="53">
        <v>0</v>
      </c>
      <c r="T22" s="53">
        <v>170</v>
      </c>
      <c r="U22" s="53">
        <v>21963</v>
      </c>
      <c r="V22" s="53">
        <v>6117434</v>
      </c>
      <c r="W22" s="85"/>
      <c r="X22" s="85"/>
    </row>
    <row r="23" spans="1:24" s="54" customFormat="1" ht="19.5" customHeight="1">
      <c r="A23" s="147" t="s">
        <v>78</v>
      </c>
      <c r="B23" s="148"/>
      <c r="C23" s="53">
        <v>17157</v>
      </c>
      <c r="D23" s="53">
        <v>3080003</v>
      </c>
      <c r="E23" s="53">
        <v>76</v>
      </c>
      <c r="F23" s="53">
        <v>17471</v>
      </c>
      <c r="G23" s="53">
        <v>44</v>
      </c>
      <c r="H23" s="53">
        <v>10533</v>
      </c>
      <c r="I23" s="53">
        <v>4</v>
      </c>
      <c r="J23" s="53">
        <v>11350</v>
      </c>
      <c r="K23" s="53">
        <v>0</v>
      </c>
      <c r="L23" s="53">
        <v>0</v>
      </c>
      <c r="M23" s="53">
        <v>5</v>
      </c>
      <c r="N23" s="53">
        <v>1049</v>
      </c>
      <c r="O23" s="53">
        <v>6</v>
      </c>
      <c r="P23" s="53">
        <v>246</v>
      </c>
      <c r="Q23" s="53">
        <v>0</v>
      </c>
      <c r="R23" s="53">
        <v>0</v>
      </c>
      <c r="S23" s="53">
        <v>0</v>
      </c>
      <c r="T23" s="53">
        <v>0</v>
      </c>
      <c r="U23" s="53">
        <v>17188</v>
      </c>
      <c r="V23" s="53">
        <v>3099094</v>
      </c>
      <c r="W23" s="85"/>
      <c r="X23" s="85"/>
    </row>
    <row r="24" spans="1:24" s="54" customFormat="1" ht="19.5" customHeight="1">
      <c r="A24" s="147" t="s">
        <v>79</v>
      </c>
      <c r="B24" s="148"/>
      <c r="C24" s="53">
        <v>28537</v>
      </c>
      <c r="D24" s="53">
        <v>5473785</v>
      </c>
      <c r="E24" s="53">
        <v>114</v>
      </c>
      <c r="F24" s="53">
        <v>13200</v>
      </c>
      <c r="G24" s="53">
        <v>58</v>
      </c>
      <c r="H24" s="53">
        <v>8155</v>
      </c>
      <c r="I24" s="53">
        <v>10</v>
      </c>
      <c r="J24" s="53">
        <v>13387</v>
      </c>
      <c r="K24" s="53">
        <v>1</v>
      </c>
      <c r="L24" s="53">
        <v>180</v>
      </c>
      <c r="M24" s="53">
        <v>5</v>
      </c>
      <c r="N24" s="53">
        <v>905</v>
      </c>
      <c r="O24" s="53">
        <v>2</v>
      </c>
      <c r="P24" s="53">
        <v>17000</v>
      </c>
      <c r="Q24" s="53">
        <v>0</v>
      </c>
      <c r="R24" s="53">
        <v>0</v>
      </c>
      <c r="S24" s="53">
        <v>1</v>
      </c>
      <c r="T24" s="53">
        <v>1000</v>
      </c>
      <c r="U24" s="53">
        <v>28597</v>
      </c>
      <c r="V24" s="53">
        <v>5476942</v>
      </c>
      <c r="W24" s="85"/>
      <c r="X24" s="85"/>
    </row>
    <row r="25" spans="1:24" s="54" customFormat="1" ht="19.5" customHeight="1">
      <c r="A25" s="147" t="s">
        <v>6</v>
      </c>
      <c r="B25" s="148"/>
      <c r="C25" s="53">
        <v>17785</v>
      </c>
      <c r="D25" s="53">
        <v>2304406</v>
      </c>
      <c r="E25" s="53">
        <v>51</v>
      </c>
      <c r="F25" s="53">
        <v>5734</v>
      </c>
      <c r="G25" s="53">
        <v>50</v>
      </c>
      <c r="H25" s="53">
        <v>8554</v>
      </c>
      <c r="I25" s="53">
        <v>5</v>
      </c>
      <c r="J25" s="53">
        <v>1300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17786</v>
      </c>
      <c r="V25" s="53">
        <v>2302886</v>
      </c>
      <c r="W25" s="85"/>
      <c r="X25" s="85"/>
    </row>
    <row r="26" spans="1:24" s="54" customFormat="1" ht="19.5" customHeight="1">
      <c r="A26" s="147" t="s">
        <v>80</v>
      </c>
      <c r="B26" s="148"/>
      <c r="C26" s="53">
        <v>18384</v>
      </c>
      <c r="D26" s="53">
        <v>4764973</v>
      </c>
      <c r="E26" s="53">
        <v>74</v>
      </c>
      <c r="F26" s="53">
        <v>14785</v>
      </c>
      <c r="G26" s="53">
        <v>48</v>
      </c>
      <c r="H26" s="53">
        <v>8239</v>
      </c>
      <c r="I26" s="53">
        <v>3</v>
      </c>
      <c r="J26" s="53">
        <v>2447</v>
      </c>
      <c r="K26" s="53">
        <v>0</v>
      </c>
      <c r="L26" s="53">
        <v>0</v>
      </c>
      <c r="M26" s="53">
        <v>1</v>
      </c>
      <c r="N26" s="53">
        <v>50</v>
      </c>
      <c r="O26" s="53">
        <v>1</v>
      </c>
      <c r="P26" s="53">
        <v>3</v>
      </c>
      <c r="Q26" s="53">
        <v>0</v>
      </c>
      <c r="R26" s="53">
        <v>0</v>
      </c>
      <c r="S26" s="53">
        <v>0</v>
      </c>
      <c r="T26" s="53">
        <v>0</v>
      </c>
      <c r="U26" s="53">
        <v>18410</v>
      </c>
      <c r="V26" s="53">
        <v>4774013</v>
      </c>
      <c r="W26" s="85"/>
      <c r="X26" s="85"/>
    </row>
    <row r="27" spans="1:24" s="54" customFormat="1" ht="19.5" customHeight="1">
      <c r="A27" s="147" t="s">
        <v>81</v>
      </c>
      <c r="B27" s="148"/>
      <c r="C27" s="53">
        <v>5978</v>
      </c>
      <c r="D27" s="53">
        <v>886545</v>
      </c>
      <c r="E27" s="53">
        <v>20</v>
      </c>
      <c r="F27" s="53">
        <v>1693</v>
      </c>
      <c r="G27" s="53">
        <v>20</v>
      </c>
      <c r="H27" s="53">
        <v>1383</v>
      </c>
      <c r="I27" s="53">
        <v>1</v>
      </c>
      <c r="J27" s="53">
        <v>42</v>
      </c>
      <c r="K27" s="53">
        <v>0</v>
      </c>
      <c r="L27" s="53">
        <v>0</v>
      </c>
      <c r="M27" s="53">
        <v>0</v>
      </c>
      <c r="N27" s="53">
        <v>0</v>
      </c>
      <c r="O27" s="53">
        <v>1</v>
      </c>
      <c r="P27" s="53">
        <v>2000</v>
      </c>
      <c r="Q27" s="53">
        <v>0</v>
      </c>
      <c r="R27" s="53">
        <v>0</v>
      </c>
      <c r="S27" s="53">
        <v>0</v>
      </c>
      <c r="T27" s="53">
        <v>0</v>
      </c>
      <c r="U27" s="53">
        <v>5977</v>
      </c>
      <c r="V27" s="53">
        <v>884897</v>
      </c>
      <c r="W27" s="85"/>
      <c r="X27" s="85"/>
    </row>
    <row r="28" spans="1:24" s="54" customFormat="1" ht="19.5" customHeight="1">
      <c r="A28" s="147" t="s">
        <v>82</v>
      </c>
      <c r="B28" s="148"/>
      <c r="C28" s="53">
        <v>11599</v>
      </c>
      <c r="D28" s="53">
        <v>2632505</v>
      </c>
      <c r="E28" s="53">
        <v>72</v>
      </c>
      <c r="F28" s="53">
        <v>9104</v>
      </c>
      <c r="G28" s="53">
        <v>57</v>
      </c>
      <c r="H28" s="53">
        <v>7832</v>
      </c>
      <c r="I28" s="53">
        <v>5</v>
      </c>
      <c r="J28" s="53">
        <v>5194</v>
      </c>
      <c r="K28" s="53">
        <v>0</v>
      </c>
      <c r="L28" s="53">
        <v>0</v>
      </c>
      <c r="M28" s="53">
        <v>2</v>
      </c>
      <c r="N28" s="53">
        <v>400</v>
      </c>
      <c r="O28" s="53">
        <v>2</v>
      </c>
      <c r="P28" s="53">
        <v>280</v>
      </c>
      <c r="Q28" s="53">
        <v>0</v>
      </c>
      <c r="R28" s="53">
        <v>0</v>
      </c>
      <c r="S28" s="53">
        <v>0</v>
      </c>
      <c r="T28" s="53">
        <v>0</v>
      </c>
      <c r="U28" s="53">
        <v>11614</v>
      </c>
      <c r="V28" s="53">
        <v>2639091</v>
      </c>
      <c r="W28" s="85"/>
      <c r="X28" s="85"/>
    </row>
    <row r="29" spans="1:24" s="54" customFormat="1" ht="19.5" customHeight="1">
      <c r="A29" s="147" t="s">
        <v>83</v>
      </c>
      <c r="B29" s="148"/>
      <c r="C29" s="53">
        <v>18556</v>
      </c>
      <c r="D29" s="53">
        <v>3146234</v>
      </c>
      <c r="E29" s="53">
        <v>110</v>
      </c>
      <c r="F29" s="53">
        <v>13675</v>
      </c>
      <c r="G29" s="53">
        <v>77</v>
      </c>
      <c r="H29" s="53">
        <v>13003</v>
      </c>
      <c r="I29" s="53">
        <v>6</v>
      </c>
      <c r="J29" s="53">
        <v>9879</v>
      </c>
      <c r="K29" s="53">
        <v>2</v>
      </c>
      <c r="L29" s="53">
        <v>900</v>
      </c>
      <c r="M29" s="53">
        <v>6</v>
      </c>
      <c r="N29" s="53">
        <v>6240</v>
      </c>
      <c r="O29" s="53">
        <v>7</v>
      </c>
      <c r="P29" s="53">
        <v>1080</v>
      </c>
      <c r="Q29" s="53">
        <v>0</v>
      </c>
      <c r="R29" s="53">
        <v>0</v>
      </c>
      <c r="S29" s="53">
        <v>-1</v>
      </c>
      <c r="T29" s="53">
        <v>-370</v>
      </c>
      <c r="U29" s="53">
        <v>18587</v>
      </c>
      <c r="V29" s="53">
        <v>3160675</v>
      </c>
      <c r="W29" s="85"/>
      <c r="X29" s="85"/>
    </row>
    <row r="30" spans="1:24" s="54" customFormat="1" ht="19.5" customHeight="1">
      <c r="A30" s="147" t="s">
        <v>84</v>
      </c>
      <c r="B30" s="148"/>
      <c r="C30" s="53">
        <v>12252</v>
      </c>
      <c r="D30" s="53">
        <v>2835476</v>
      </c>
      <c r="E30" s="53">
        <v>64</v>
      </c>
      <c r="F30" s="53">
        <v>5078</v>
      </c>
      <c r="G30" s="53">
        <v>38</v>
      </c>
      <c r="H30" s="53">
        <v>5870</v>
      </c>
      <c r="I30" s="53">
        <v>4</v>
      </c>
      <c r="J30" s="53">
        <v>3097</v>
      </c>
      <c r="K30" s="53">
        <v>0</v>
      </c>
      <c r="L30" s="53">
        <v>0</v>
      </c>
      <c r="M30" s="53">
        <v>8</v>
      </c>
      <c r="N30" s="53">
        <v>496</v>
      </c>
      <c r="O30" s="53">
        <v>3</v>
      </c>
      <c r="P30" s="53">
        <v>353</v>
      </c>
      <c r="Q30" s="53">
        <v>0</v>
      </c>
      <c r="R30" s="53">
        <v>0</v>
      </c>
      <c r="S30" s="53">
        <v>0</v>
      </c>
      <c r="T30" s="53">
        <v>0</v>
      </c>
      <c r="U30" s="53">
        <v>12283</v>
      </c>
      <c r="V30" s="53">
        <v>2837924</v>
      </c>
      <c r="W30" s="85"/>
      <c r="X30" s="85"/>
    </row>
    <row r="31" spans="1:24" s="54" customFormat="1" ht="19.5" customHeight="1">
      <c r="A31" s="147" t="s">
        <v>85</v>
      </c>
      <c r="B31" s="148"/>
      <c r="C31" s="53">
        <v>18949</v>
      </c>
      <c r="D31" s="53">
        <v>2040409</v>
      </c>
      <c r="E31" s="53">
        <v>19</v>
      </c>
      <c r="F31" s="53">
        <v>4045</v>
      </c>
      <c r="G31" s="53">
        <v>15</v>
      </c>
      <c r="H31" s="53">
        <v>4075</v>
      </c>
      <c r="I31" s="53">
        <v>4</v>
      </c>
      <c r="J31" s="53">
        <v>585</v>
      </c>
      <c r="K31" s="53">
        <v>2</v>
      </c>
      <c r="L31" s="53">
        <v>105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18953</v>
      </c>
      <c r="V31" s="53">
        <v>2040859</v>
      </c>
      <c r="W31" s="85"/>
      <c r="X31" s="85"/>
    </row>
    <row r="32" spans="1:24" s="54" customFormat="1" ht="19.5" customHeight="1">
      <c r="A32" s="147" t="s">
        <v>86</v>
      </c>
      <c r="B32" s="148"/>
      <c r="C32" s="53">
        <v>18108</v>
      </c>
      <c r="D32" s="53">
        <v>1733729</v>
      </c>
      <c r="E32" s="53">
        <v>11</v>
      </c>
      <c r="F32" s="53">
        <v>3030</v>
      </c>
      <c r="G32" s="53">
        <v>14</v>
      </c>
      <c r="H32" s="53">
        <v>4065</v>
      </c>
      <c r="I32" s="53">
        <v>1</v>
      </c>
      <c r="J32" s="53">
        <v>25</v>
      </c>
      <c r="K32" s="53">
        <v>2</v>
      </c>
      <c r="L32" s="53">
        <v>105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18105</v>
      </c>
      <c r="V32" s="53">
        <v>1732614</v>
      </c>
      <c r="W32" s="85"/>
      <c r="X32" s="85"/>
    </row>
    <row r="33" spans="1:24" s="54" customFormat="1" ht="19.5" customHeight="1" thickBot="1">
      <c r="A33" s="229" t="s">
        <v>87</v>
      </c>
      <c r="B33" s="230"/>
      <c r="C33" s="126">
        <v>841</v>
      </c>
      <c r="D33" s="126">
        <v>306680</v>
      </c>
      <c r="E33" s="126">
        <v>8</v>
      </c>
      <c r="F33" s="126">
        <v>1015</v>
      </c>
      <c r="G33" s="126">
        <v>1</v>
      </c>
      <c r="H33" s="126">
        <v>10</v>
      </c>
      <c r="I33" s="126">
        <v>3</v>
      </c>
      <c r="J33" s="126">
        <v>560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848</v>
      </c>
      <c r="V33" s="126">
        <v>308245</v>
      </c>
      <c r="W33" s="85"/>
      <c r="X33" s="85"/>
    </row>
    <row r="34" spans="1:22" ht="19.5" customHeight="1">
      <c r="A34" s="19" t="s">
        <v>118</v>
      </c>
      <c r="B34" s="19"/>
      <c r="C34" s="19"/>
      <c r="D34" s="19"/>
      <c r="E34" s="20" t="s">
        <v>1</v>
      </c>
      <c r="F34" s="19"/>
      <c r="G34" s="19"/>
      <c r="H34" s="19"/>
      <c r="I34" s="20" t="s">
        <v>119</v>
      </c>
      <c r="J34" s="19"/>
      <c r="K34" s="19"/>
      <c r="L34" s="21" t="s">
        <v>120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中華民國105年08月15日編製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216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147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95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144</v>
      </c>
      <c r="C40" s="54"/>
    </row>
    <row r="41" spans="2:3" ht="16.5">
      <c r="B41" s="133" t="s">
        <v>222</v>
      </c>
      <c r="C41" s="54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28">
      <selection activeCell="R13" sqref="R1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151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80" t="s">
        <v>180</v>
      </c>
      <c r="V1" s="180"/>
      <c r="W1" s="74" t="s">
        <v>151</v>
      </c>
      <c r="X1" s="26"/>
      <c r="AJ1" s="4"/>
      <c r="AO1" s="70"/>
      <c r="AP1" s="1" t="s">
        <v>2</v>
      </c>
      <c r="AQ1" s="232" t="s">
        <v>180</v>
      </c>
      <c r="AR1" s="232"/>
    </row>
    <row r="2" spans="1:44" ht="16.5" customHeight="1">
      <c r="A2" s="66" t="s">
        <v>46</v>
      </c>
      <c r="B2" s="122" t="s">
        <v>181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47</v>
      </c>
      <c r="U2" s="237" t="s">
        <v>66</v>
      </c>
      <c r="V2" s="237"/>
      <c r="W2" s="66" t="s">
        <v>46</v>
      </c>
      <c r="X2" s="122" t="s">
        <v>181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47</v>
      </c>
      <c r="AQ2" s="232" t="s">
        <v>66</v>
      </c>
      <c r="AR2" s="232"/>
    </row>
    <row r="3" spans="1:44" s="10" customFormat="1" ht="19.5" customHeight="1">
      <c r="A3" s="161" t="s">
        <v>65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161" t="s">
        <v>67</v>
      </c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105年07月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24"/>
      <c r="S5" s="124"/>
      <c r="T5" s="124"/>
      <c r="V5" s="29" t="s">
        <v>142</v>
      </c>
      <c r="W5" s="11"/>
      <c r="X5" s="11"/>
      <c r="Y5" s="118"/>
      <c r="Z5" s="118"/>
      <c r="AA5" s="118"/>
      <c r="AB5" s="118"/>
      <c r="AC5" s="164" t="str">
        <f>'2492-00-02'!K5</f>
        <v>   中華民國 105年07月</v>
      </c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4"/>
      <c r="AP5" s="14"/>
      <c r="AQ5" s="14"/>
      <c r="AR5" s="29" t="s">
        <v>142</v>
      </c>
    </row>
    <row r="6" spans="1:44" ht="16.5" customHeight="1">
      <c r="A6" s="242" t="s">
        <v>51</v>
      </c>
      <c r="B6" s="250"/>
      <c r="C6" s="166" t="s">
        <v>52</v>
      </c>
      <c r="D6" s="167"/>
      <c r="E6" s="174" t="s">
        <v>29</v>
      </c>
      <c r="F6" s="175"/>
      <c r="G6" s="157" t="s">
        <v>12</v>
      </c>
      <c r="H6" s="167"/>
      <c r="I6" s="157" t="s">
        <v>9</v>
      </c>
      <c r="J6" s="167"/>
      <c r="K6" s="174" t="s">
        <v>35</v>
      </c>
      <c r="L6" s="175"/>
      <c r="M6" s="241" t="s">
        <v>53</v>
      </c>
      <c r="N6" s="249"/>
      <c r="O6" s="241" t="s">
        <v>10</v>
      </c>
      <c r="P6" s="175"/>
      <c r="Q6" s="157" t="s">
        <v>13</v>
      </c>
      <c r="R6" s="167"/>
      <c r="S6" s="166" t="s">
        <v>37</v>
      </c>
      <c r="T6" s="167"/>
      <c r="U6" s="157" t="s">
        <v>14</v>
      </c>
      <c r="V6" s="167"/>
      <c r="W6" s="242" t="s">
        <v>51</v>
      </c>
      <c r="X6" s="243"/>
      <c r="Y6" s="157" t="s">
        <v>38</v>
      </c>
      <c r="Z6" s="167"/>
      <c r="AA6" s="157" t="s">
        <v>15</v>
      </c>
      <c r="AB6" s="167"/>
      <c r="AC6" s="157" t="s">
        <v>39</v>
      </c>
      <c r="AD6" s="167"/>
      <c r="AE6" s="157" t="s">
        <v>54</v>
      </c>
      <c r="AF6" s="158"/>
      <c r="AG6" s="174" t="s">
        <v>55</v>
      </c>
      <c r="AH6" s="175"/>
      <c r="AI6" s="157" t="s">
        <v>56</v>
      </c>
      <c r="AJ6" s="158"/>
      <c r="AK6" s="157" t="s">
        <v>31</v>
      </c>
      <c r="AL6" s="158"/>
      <c r="AM6" s="157" t="s">
        <v>57</v>
      </c>
      <c r="AN6" s="158"/>
      <c r="AO6" s="157" t="s">
        <v>58</v>
      </c>
      <c r="AP6" s="158"/>
      <c r="AQ6" s="157" t="s">
        <v>8</v>
      </c>
      <c r="AR6" s="167"/>
    </row>
    <row r="7" spans="1:49" ht="16.5">
      <c r="A7" s="244"/>
      <c r="B7" s="251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59</v>
      </c>
      <c r="N7" s="177"/>
      <c r="O7" s="176"/>
      <c r="P7" s="177"/>
      <c r="Q7" s="168"/>
      <c r="R7" s="169"/>
      <c r="S7" s="168"/>
      <c r="T7" s="169"/>
      <c r="U7" s="168"/>
      <c r="V7" s="169"/>
      <c r="W7" s="244"/>
      <c r="X7" s="245"/>
      <c r="Y7" s="168"/>
      <c r="Z7" s="169"/>
      <c r="AA7" s="168"/>
      <c r="AB7" s="169"/>
      <c r="AC7" s="168"/>
      <c r="AD7" s="169"/>
      <c r="AE7" s="231" t="s">
        <v>60</v>
      </c>
      <c r="AF7" s="169"/>
      <c r="AG7" s="176"/>
      <c r="AH7" s="177"/>
      <c r="AI7" s="231" t="s">
        <v>61</v>
      </c>
      <c r="AJ7" s="169"/>
      <c r="AK7" s="231"/>
      <c r="AL7" s="248"/>
      <c r="AM7" s="231" t="s">
        <v>62</v>
      </c>
      <c r="AN7" s="234"/>
      <c r="AO7" s="235" t="s">
        <v>63</v>
      </c>
      <c r="AP7" s="236"/>
      <c r="AQ7" s="233"/>
      <c r="AR7" s="234"/>
      <c r="AS7" s="69"/>
      <c r="AT7" s="69"/>
      <c r="AU7" s="69"/>
      <c r="AV7" s="69"/>
      <c r="AW7" s="69"/>
    </row>
    <row r="8" spans="1:48" ht="15.75" customHeight="1">
      <c r="A8" s="246"/>
      <c r="B8" s="252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53" t="s">
        <v>11</v>
      </c>
      <c r="B9" s="154"/>
      <c r="C9" s="24">
        <v>3996</v>
      </c>
      <c r="D9" s="135">
        <f>1627398-1058957</f>
        <v>568441</v>
      </c>
      <c r="E9" s="24">
        <v>63</v>
      </c>
      <c r="F9" s="24">
        <v>15292</v>
      </c>
      <c r="G9" s="24">
        <v>4</v>
      </c>
      <c r="H9" s="24">
        <v>2620</v>
      </c>
      <c r="I9" s="24">
        <v>153</v>
      </c>
      <c r="J9" s="24">
        <v>25211</v>
      </c>
      <c r="K9" s="24">
        <v>1</v>
      </c>
      <c r="L9" s="24">
        <v>50</v>
      </c>
      <c r="M9" s="24">
        <v>10</v>
      </c>
      <c r="N9" s="24">
        <v>1307</v>
      </c>
      <c r="O9" s="24">
        <v>434</v>
      </c>
      <c r="P9" s="24">
        <v>95314</v>
      </c>
      <c r="Q9" s="24">
        <v>1774</v>
      </c>
      <c r="R9" s="135">
        <f>1307967-1058957</f>
        <v>249010</v>
      </c>
      <c r="S9" s="24">
        <v>15</v>
      </c>
      <c r="T9" s="24">
        <v>2383</v>
      </c>
      <c r="U9" s="24">
        <v>903</v>
      </c>
      <c r="V9" s="24">
        <v>97034</v>
      </c>
      <c r="W9" s="153" t="s">
        <v>11</v>
      </c>
      <c r="X9" s="154"/>
      <c r="Y9" s="24">
        <v>27</v>
      </c>
      <c r="Z9" s="24">
        <v>3589</v>
      </c>
      <c r="AA9" s="24">
        <v>4</v>
      </c>
      <c r="AB9" s="24">
        <v>410</v>
      </c>
      <c r="AC9" s="24">
        <v>26</v>
      </c>
      <c r="AD9" s="24">
        <v>4750</v>
      </c>
      <c r="AE9" s="24">
        <v>76</v>
      </c>
      <c r="AF9" s="24">
        <v>13148</v>
      </c>
      <c r="AG9" s="24">
        <v>138</v>
      </c>
      <c r="AH9" s="24">
        <v>20270</v>
      </c>
      <c r="AI9" s="24">
        <v>0</v>
      </c>
      <c r="AJ9" s="24">
        <v>0</v>
      </c>
      <c r="AK9" s="24">
        <v>6</v>
      </c>
      <c r="AL9" s="24">
        <v>570</v>
      </c>
      <c r="AM9" s="24">
        <v>0</v>
      </c>
      <c r="AN9" s="24">
        <v>0</v>
      </c>
      <c r="AO9" s="24">
        <v>79</v>
      </c>
      <c r="AP9" s="24">
        <v>10816</v>
      </c>
      <c r="AQ9" s="24">
        <v>283</v>
      </c>
      <c r="AR9" s="81">
        <v>26667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55" t="s">
        <v>68</v>
      </c>
      <c r="B10" s="152"/>
      <c r="C10" s="24">
        <v>3977</v>
      </c>
      <c r="D10" s="135">
        <f>1623353-1058957</f>
        <v>564396</v>
      </c>
      <c r="E10" s="24">
        <v>62</v>
      </c>
      <c r="F10" s="24">
        <v>15192</v>
      </c>
      <c r="G10" s="24">
        <v>4</v>
      </c>
      <c r="H10" s="24">
        <v>2620</v>
      </c>
      <c r="I10" s="24">
        <v>153</v>
      </c>
      <c r="J10" s="24">
        <v>25211</v>
      </c>
      <c r="K10" s="24">
        <v>1</v>
      </c>
      <c r="L10" s="24">
        <v>50</v>
      </c>
      <c r="M10" s="24">
        <v>10</v>
      </c>
      <c r="N10" s="24">
        <v>1307</v>
      </c>
      <c r="O10" s="24">
        <v>431</v>
      </c>
      <c r="P10" s="24">
        <v>94714</v>
      </c>
      <c r="Q10" s="24">
        <v>1767</v>
      </c>
      <c r="R10" s="135">
        <f>1306727-1058957</f>
        <v>247770</v>
      </c>
      <c r="S10" s="24">
        <v>15</v>
      </c>
      <c r="T10" s="24">
        <v>2383</v>
      </c>
      <c r="U10" s="24">
        <v>899</v>
      </c>
      <c r="V10" s="24">
        <v>96679</v>
      </c>
      <c r="W10" s="155" t="s">
        <v>68</v>
      </c>
      <c r="X10" s="156"/>
      <c r="Y10" s="24">
        <v>27</v>
      </c>
      <c r="Z10" s="24">
        <v>3589</v>
      </c>
      <c r="AA10" s="24">
        <v>4</v>
      </c>
      <c r="AB10" s="24">
        <v>410</v>
      </c>
      <c r="AC10" s="24">
        <v>26</v>
      </c>
      <c r="AD10" s="24">
        <v>4750</v>
      </c>
      <c r="AE10" s="24">
        <v>76</v>
      </c>
      <c r="AF10" s="24">
        <v>13148</v>
      </c>
      <c r="AG10" s="24">
        <v>136</v>
      </c>
      <c r="AH10" s="24">
        <v>18680</v>
      </c>
      <c r="AI10" s="24">
        <v>0</v>
      </c>
      <c r="AJ10" s="24">
        <v>0</v>
      </c>
      <c r="AK10" s="24">
        <v>6</v>
      </c>
      <c r="AL10" s="24">
        <v>570</v>
      </c>
      <c r="AM10" s="24">
        <v>0</v>
      </c>
      <c r="AN10" s="24">
        <v>0</v>
      </c>
      <c r="AO10" s="24">
        <v>77</v>
      </c>
      <c r="AP10" s="24">
        <v>10656</v>
      </c>
      <c r="AQ10" s="24">
        <v>283</v>
      </c>
      <c r="AR10" s="81">
        <v>26667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47" t="s">
        <v>145</v>
      </c>
      <c r="B11" s="148"/>
      <c r="C11" s="24">
        <v>590</v>
      </c>
      <c r="D11" s="24">
        <v>87368</v>
      </c>
      <c r="E11" s="24">
        <v>0</v>
      </c>
      <c r="F11" s="24">
        <v>0</v>
      </c>
      <c r="G11" s="24">
        <v>0</v>
      </c>
      <c r="H11" s="24">
        <v>0</v>
      </c>
      <c r="I11" s="24">
        <v>19</v>
      </c>
      <c r="J11" s="24">
        <v>3620</v>
      </c>
      <c r="K11" s="24">
        <v>0</v>
      </c>
      <c r="L11" s="24">
        <v>0</v>
      </c>
      <c r="M11" s="24">
        <v>2</v>
      </c>
      <c r="N11" s="24">
        <v>340</v>
      </c>
      <c r="O11" s="24">
        <v>54</v>
      </c>
      <c r="P11" s="24">
        <v>10328</v>
      </c>
      <c r="Q11" s="24">
        <v>264</v>
      </c>
      <c r="R11" s="24">
        <v>38470</v>
      </c>
      <c r="S11" s="24">
        <v>2</v>
      </c>
      <c r="T11" s="24">
        <v>485</v>
      </c>
      <c r="U11" s="24">
        <v>152</v>
      </c>
      <c r="V11" s="24">
        <v>20580</v>
      </c>
      <c r="W11" s="151" t="s">
        <v>88</v>
      </c>
      <c r="X11" s="152"/>
      <c r="Y11" s="24">
        <v>6</v>
      </c>
      <c r="Z11" s="24">
        <v>710</v>
      </c>
      <c r="AA11" s="24">
        <v>0</v>
      </c>
      <c r="AB11" s="24">
        <v>0</v>
      </c>
      <c r="AC11" s="24">
        <v>2</v>
      </c>
      <c r="AD11" s="24">
        <v>400</v>
      </c>
      <c r="AE11" s="24">
        <v>21</v>
      </c>
      <c r="AF11" s="24">
        <v>3240</v>
      </c>
      <c r="AG11" s="24">
        <v>13</v>
      </c>
      <c r="AH11" s="24">
        <v>2105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15</v>
      </c>
      <c r="AP11" s="24">
        <v>1930</v>
      </c>
      <c r="AQ11" s="24">
        <v>40</v>
      </c>
      <c r="AR11" s="81">
        <v>5160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51" t="s">
        <v>90</v>
      </c>
      <c r="B12" s="152"/>
      <c r="C12" s="24">
        <v>361</v>
      </c>
      <c r="D12" s="24">
        <v>59084</v>
      </c>
      <c r="E12" s="24">
        <v>0</v>
      </c>
      <c r="F12" s="24">
        <v>0</v>
      </c>
      <c r="G12" s="24">
        <v>0</v>
      </c>
      <c r="H12" s="24">
        <v>0</v>
      </c>
      <c r="I12" s="24">
        <v>8</v>
      </c>
      <c r="J12" s="24">
        <v>1178</v>
      </c>
      <c r="K12" s="24">
        <v>0</v>
      </c>
      <c r="L12" s="24">
        <v>0</v>
      </c>
      <c r="M12" s="24">
        <v>0</v>
      </c>
      <c r="N12" s="24">
        <v>0</v>
      </c>
      <c r="O12" s="24">
        <v>16</v>
      </c>
      <c r="P12" s="24">
        <v>3153</v>
      </c>
      <c r="Q12" s="24">
        <v>166</v>
      </c>
      <c r="R12" s="24">
        <v>28440</v>
      </c>
      <c r="S12" s="24">
        <v>1</v>
      </c>
      <c r="T12" s="24">
        <v>200</v>
      </c>
      <c r="U12" s="24">
        <v>104</v>
      </c>
      <c r="V12" s="24">
        <v>15275</v>
      </c>
      <c r="W12" s="151" t="s">
        <v>90</v>
      </c>
      <c r="X12" s="152"/>
      <c r="Y12" s="24">
        <v>4</v>
      </c>
      <c r="Z12" s="24">
        <v>620</v>
      </c>
      <c r="AA12" s="24">
        <v>2</v>
      </c>
      <c r="AB12" s="24">
        <v>210</v>
      </c>
      <c r="AC12" s="24">
        <v>2</v>
      </c>
      <c r="AD12" s="24">
        <v>400</v>
      </c>
      <c r="AE12" s="24">
        <v>9</v>
      </c>
      <c r="AF12" s="24">
        <v>950</v>
      </c>
      <c r="AG12" s="24">
        <v>12</v>
      </c>
      <c r="AH12" s="24">
        <v>3618</v>
      </c>
      <c r="AI12" s="24">
        <v>0</v>
      </c>
      <c r="AJ12" s="24">
        <v>0</v>
      </c>
      <c r="AK12" s="24">
        <v>1</v>
      </c>
      <c r="AL12" s="24">
        <v>180</v>
      </c>
      <c r="AM12" s="24">
        <v>0</v>
      </c>
      <c r="AN12" s="24">
        <v>0</v>
      </c>
      <c r="AO12" s="24">
        <v>5</v>
      </c>
      <c r="AP12" s="24">
        <v>750</v>
      </c>
      <c r="AQ12" s="24">
        <v>31</v>
      </c>
      <c r="AR12" s="81">
        <v>4110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47" t="s">
        <v>213</v>
      </c>
      <c r="B13" s="148"/>
      <c r="C13" s="24">
        <v>427</v>
      </c>
      <c r="D13" s="135">
        <f>1118275-1058957</f>
        <v>59318</v>
      </c>
      <c r="E13" s="24">
        <v>5</v>
      </c>
      <c r="F13" s="24">
        <v>830</v>
      </c>
      <c r="G13" s="24">
        <v>0</v>
      </c>
      <c r="H13" s="24">
        <v>0</v>
      </c>
      <c r="I13" s="24">
        <v>14</v>
      </c>
      <c r="J13" s="24">
        <v>2200</v>
      </c>
      <c r="K13" s="24">
        <v>0</v>
      </c>
      <c r="L13" s="24">
        <v>0</v>
      </c>
      <c r="M13" s="24">
        <v>0</v>
      </c>
      <c r="N13" s="24">
        <v>0</v>
      </c>
      <c r="O13" s="24">
        <v>55</v>
      </c>
      <c r="P13" s="24">
        <v>11284</v>
      </c>
      <c r="Q13" s="24">
        <v>215</v>
      </c>
      <c r="R13" s="135">
        <f>1087109-1058957</f>
        <v>28152</v>
      </c>
      <c r="S13" s="24">
        <v>1</v>
      </c>
      <c r="T13" s="24">
        <v>200</v>
      </c>
      <c r="U13" s="24">
        <v>79</v>
      </c>
      <c r="V13" s="24">
        <v>8375</v>
      </c>
      <c r="W13" s="147" t="s">
        <v>211</v>
      </c>
      <c r="X13" s="148"/>
      <c r="Y13" s="24">
        <v>3</v>
      </c>
      <c r="Z13" s="24">
        <v>270</v>
      </c>
      <c r="AA13" s="24">
        <v>1</v>
      </c>
      <c r="AB13" s="24">
        <v>100</v>
      </c>
      <c r="AC13" s="24">
        <v>3</v>
      </c>
      <c r="AD13" s="24">
        <v>600</v>
      </c>
      <c r="AE13" s="24">
        <v>8</v>
      </c>
      <c r="AF13" s="24">
        <v>2200</v>
      </c>
      <c r="AG13" s="24">
        <v>18</v>
      </c>
      <c r="AH13" s="24">
        <v>2797</v>
      </c>
      <c r="AI13" s="24">
        <v>0</v>
      </c>
      <c r="AJ13" s="24">
        <v>0</v>
      </c>
      <c r="AK13" s="24">
        <v>1</v>
      </c>
      <c r="AL13" s="24">
        <v>100</v>
      </c>
      <c r="AM13" s="24">
        <v>0</v>
      </c>
      <c r="AN13" s="24">
        <v>0</v>
      </c>
      <c r="AO13" s="24">
        <v>6</v>
      </c>
      <c r="AP13" s="24">
        <v>340</v>
      </c>
      <c r="AQ13" s="24">
        <v>18</v>
      </c>
      <c r="AR13" s="81">
        <v>1870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47" t="s">
        <v>7</v>
      </c>
      <c r="B14" s="148"/>
      <c r="C14" s="24">
        <v>472</v>
      </c>
      <c r="D14" s="24">
        <v>74264</v>
      </c>
      <c r="E14" s="24">
        <v>8</v>
      </c>
      <c r="F14" s="24">
        <v>1150</v>
      </c>
      <c r="G14" s="24">
        <v>0</v>
      </c>
      <c r="H14" s="24">
        <v>0</v>
      </c>
      <c r="I14" s="24">
        <v>32</v>
      </c>
      <c r="J14" s="24">
        <v>4978</v>
      </c>
      <c r="K14" s="24">
        <v>0</v>
      </c>
      <c r="L14" s="24">
        <v>0</v>
      </c>
      <c r="M14" s="24">
        <v>1</v>
      </c>
      <c r="N14" s="24">
        <v>10</v>
      </c>
      <c r="O14" s="24">
        <v>59</v>
      </c>
      <c r="P14" s="24">
        <v>11816</v>
      </c>
      <c r="Q14" s="24">
        <v>212</v>
      </c>
      <c r="R14" s="24">
        <v>35945</v>
      </c>
      <c r="S14" s="24">
        <v>3</v>
      </c>
      <c r="T14" s="24">
        <v>430</v>
      </c>
      <c r="U14" s="24">
        <v>97</v>
      </c>
      <c r="V14" s="24">
        <v>12054</v>
      </c>
      <c r="W14" s="147" t="s">
        <v>7</v>
      </c>
      <c r="X14" s="148"/>
      <c r="Y14" s="24">
        <v>2</v>
      </c>
      <c r="Z14" s="24">
        <v>440</v>
      </c>
      <c r="AA14" s="24">
        <v>0</v>
      </c>
      <c r="AB14" s="24">
        <v>0</v>
      </c>
      <c r="AC14" s="24">
        <v>1</v>
      </c>
      <c r="AD14" s="24">
        <v>200</v>
      </c>
      <c r="AE14" s="24">
        <v>11</v>
      </c>
      <c r="AF14" s="24">
        <v>1940</v>
      </c>
      <c r="AG14" s="24">
        <v>15</v>
      </c>
      <c r="AH14" s="24">
        <v>2270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3</v>
      </c>
      <c r="AP14" s="24">
        <v>400</v>
      </c>
      <c r="AQ14" s="24">
        <v>28</v>
      </c>
      <c r="AR14" s="81">
        <v>2632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47" t="s">
        <v>71</v>
      </c>
      <c r="B15" s="148"/>
      <c r="C15" s="24">
        <v>345</v>
      </c>
      <c r="D15" s="24">
        <v>39518</v>
      </c>
      <c r="E15" s="24">
        <v>6</v>
      </c>
      <c r="F15" s="24">
        <v>813</v>
      </c>
      <c r="G15" s="24">
        <v>0</v>
      </c>
      <c r="H15" s="24">
        <v>0</v>
      </c>
      <c r="I15" s="24">
        <v>9</v>
      </c>
      <c r="J15" s="24">
        <v>2905</v>
      </c>
      <c r="K15" s="24">
        <v>0</v>
      </c>
      <c r="L15" s="24">
        <v>0</v>
      </c>
      <c r="M15" s="24">
        <v>1</v>
      </c>
      <c r="N15" s="24">
        <v>200</v>
      </c>
      <c r="O15" s="24">
        <v>34</v>
      </c>
      <c r="P15" s="24">
        <v>5971</v>
      </c>
      <c r="Q15" s="24">
        <v>157</v>
      </c>
      <c r="R15" s="24">
        <v>17640</v>
      </c>
      <c r="S15" s="24">
        <v>1</v>
      </c>
      <c r="T15" s="24">
        <v>100</v>
      </c>
      <c r="U15" s="24">
        <v>83</v>
      </c>
      <c r="V15" s="24">
        <v>6796</v>
      </c>
      <c r="W15" s="147" t="s">
        <v>71</v>
      </c>
      <c r="X15" s="148"/>
      <c r="Y15" s="24">
        <v>3</v>
      </c>
      <c r="Z15" s="24">
        <v>500</v>
      </c>
      <c r="AA15" s="24">
        <v>0</v>
      </c>
      <c r="AB15" s="24">
        <v>0</v>
      </c>
      <c r="AC15" s="24">
        <v>4</v>
      </c>
      <c r="AD15" s="24">
        <v>410</v>
      </c>
      <c r="AE15" s="24">
        <v>5</v>
      </c>
      <c r="AF15" s="24">
        <v>273</v>
      </c>
      <c r="AG15" s="24">
        <v>14</v>
      </c>
      <c r="AH15" s="24">
        <v>1393</v>
      </c>
      <c r="AI15" s="24">
        <v>0</v>
      </c>
      <c r="AJ15" s="24">
        <v>0</v>
      </c>
      <c r="AK15" s="24">
        <v>1</v>
      </c>
      <c r="AL15" s="24">
        <v>50</v>
      </c>
      <c r="AM15" s="24">
        <v>0</v>
      </c>
      <c r="AN15" s="24">
        <v>0</v>
      </c>
      <c r="AO15" s="24">
        <v>4</v>
      </c>
      <c r="AP15" s="24">
        <v>213</v>
      </c>
      <c r="AQ15" s="24">
        <v>23</v>
      </c>
      <c r="AR15" s="81">
        <v>2254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47" t="s">
        <v>92</v>
      </c>
      <c r="B16" s="148"/>
      <c r="C16" s="24">
        <v>621</v>
      </c>
      <c r="D16" s="24">
        <v>62403</v>
      </c>
      <c r="E16" s="24">
        <v>3</v>
      </c>
      <c r="F16" s="24">
        <v>389</v>
      </c>
      <c r="G16" s="24">
        <v>1</v>
      </c>
      <c r="H16" s="24">
        <v>200</v>
      </c>
      <c r="I16" s="24">
        <v>28</v>
      </c>
      <c r="J16" s="24">
        <v>3120</v>
      </c>
      <c r="K16" s="24">
        <v>1</v>
      </c>
      <c r="L16" s="24">
        <v>50</v>
      </c>
      <c r="M16" s="24">
        <v>2</v>
      </c>
      <c r="N16" s="24">
        <v>7</v>
      </c>
      <c r="O16" s="24">
        <v>60</v>
      </c>
      <c r="P16" s="24">
        <v>10233</v>
      </c>
      <c r="Q16" s="24">
        <v>251</v>
      </c>
      <c r="R16" s="24">
        <v>27038</v>
      </c>
      <c r="S16" s="24">
        <v>3</v>
      </c>
      <c r="T16" s="24">
        <v>418</v>
      </c>
      <c r="U16" s="24">
        <v>151</v>
      </c>
      <c r="V16" s="24">
        <v>10602</v>
      </c>
      <c r="W16" s="147" t="s">
        <v>92</v>
      </c>
      <c r="X16" s="148"/>
      <c r="Y16" s="24">
        <v>6</v>
      </c>
      <c r="Z16" s="24">
        <v>743</v>
      </c>
      <c r="AA16" s="24">
        <v>0</v>
      </c>
      <c r="AB16" s="24">
        <v>0</v>
      </c>
      <c r="AC16" s="24">
        <v>0</v>
      </c>
      <c r="AD16" s="24">
        <v>0</v>
      </c>
      <c r="AE16" s="24">
        <v>4</v>
      </c>
      <c r="AF16" s="24">
        <v>370</v>
      </c>
      <c r="AG16" s="24">
        <v>26</v>
      </c>
      <c r="AH16" s="24">
        <v>2357</v>
      </c>
      <c r="AI16" s="24">
        <v>0</v>
      </c>
      <c r="AJ16" s="24">
        <v>0</v>
      </c>
      <c r="AK16" s="24">
        <v>1</v>
      </c>
      <c r="AL16" s="24">
        <v>100</v>
      </c>
      <c r="AM16" s="24">
        <v>0</v>
      </c>
      <c r="AN16" s="24">
        <v>0</v>
      </c>
      <c r="AO16" s="24">
        <v>11</v>
      </c>
      <c r="AP16" s="24">
        <v>2921</v>
      </c>
      <c r="AQ16" s="24">
        <v>73</v>
      </c>
      <c r="AR16" s="81">
        <v>3856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47" t="s">
        <v>72</v>
      </c>
      <c r="B17" s="148"/>
      <c r="C17" s="24">
        <v>99</v>
      </c>
      <c r="D17" s="24">
        <v>19388</v>
      </c>
      <c r="E17" s="24">
        <v>1</v>
      </c>
      <c r="F17" s="24">
        <v>1000</v>
      </c>
      <c r="G17" s="24">
        <v>0</v>
      </c>
      <c r="H17" s="24">
        <v>0</v>
      </c>
      <c r="I17" s="24">
        <v>4</v>
      </c>
      <c r="J17" s="24">
        <v>2600</v>
      </c>
      <c r="K17" s="24">
        <v>0</v>
      </c>
      <c r="L17" s="24">
        <v>0</v>
      </c>
      <c r="M17" s="24">
        <v>0</v>
      </c>
      <c r="N17" s="24">
        <v>0</v>
      </c>
      <c r="O17" s="24">
        <v>14</v>
      </c>
      <c r="P17" s="24">
        <v>3490</v>
      </c>
      <c r="Q17" s="24">
        <v>37</v>
      </c>
      <c r="R17" s="24">
        <v>6125</v>
      </c>
      <c r="S17" s="24">
        <v>0</v>
      </c>
      <c r="T17" s="24">
        <v>0</v>
      </c>
      <c r="U17" s="24">
        <v>23</v>
      </c>
      <c r="V17" s="24">
        <v>3223</v>
      </c>
      <c r="W17" s="147" t="s">
        <v>72</v>
      </c>
      <c r="X17" s="148"/>
      <c r="Y17" s="24">
        <v>0</v>
      </c>
      <c r="Z17" s="24">
        <v>0</v>
      </c>
      <c r="AA17" s="24">
        <v>0</v>
      </c>
      <c r="AB17" s="24">
        <v>0</v>
      </c>
      <c r="AC17" s="24">
        <v>4</v>
      </c>
      <c r="AD17" s="24">
        <v>1000</v>
      </c>
      <c r="AE17" s="24">
        <v>2</v>
      </c>
      <c r="AF17" s="24">
        <v>420</v>
      </c>
      <c r="AG17" s="24">
        <v>6</v>
      </c>
      <c r="AH17" s="24">
        <v>620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300</v>
      </c>
      <c r="AQ17" s="24">
        <v>6</v>
      </c>
      <c r="AR17" s="81">
        <v>610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47" t="s">
        <v>73</v>
      </c>
      <c r="B18" s="148"/>
      <c r="C18" s="24">
        <v>104</v>
      </c>
      <c r="D18" s="24">
        <v>12388</v>
      </c>
      <c r="E18" s="24">
        <v>3</v>
      </c>
      <c r="F18" s="24">
        <v>330</v>
      </c>
      <c r="G18" s="24">
        <v>1</v>
      </c>
      <c r="H18" s="24">
        <v>200</v>
      </c>
      <c r="I18" s="24">
        <v>4</v>
      </c>
      <c r="J18" s="24">
        <v>650</v>
      </c>
      <c r="K18" s="24">
        <v>0</v>
      </c>
      <c r="L18" s="24">
        <v>0</v>
      </c>
      <c r="M18" s="24">
        <v>1</v>
      </c>
      <c r="N18" s="24">
        <v>500</v>
      </c>
      <c r="O18" s="24">
        <v>10</v>
      </c>
      <c r="P18" s="24">
        <v>1638</v>
      </c>
      <c r="Q18" s="24">
        <v>43</v>
      </c>
      <c r="R18" s="24">
        <v>4882</v>
      </c>
      <c r="S18" s="24">
        <v>0</v>
      </c>
      <c r="T18" s="24">
        <v>0</v>
      </c>
      <c r="U18" s="24">
        <v>27</v>
      </c>
      <c r="V18" s="24">
        <v>2580</v>
      </c>
      <c r="W18" s="147" t="s">
        <v>73</v>
      </c>
      <c r="X18" s="148"/>
      <c r="Y18" s="24">
        <v>1</v>
      </c>
      <c r="Z18" s="24">
        <v>150</v>
      </c>
      <c r="AA18" s="24">
        <v>0</v>
      </c>
      <c r="AB18" s="24">
        <v>0</v>
      </c>
      <c r="AC18" s="24">
        <v>2</v>
      </c>
      <c r="AD18" s="24">
        <v>400</v>
      </c>
      <c r="AE18" s="24">
        <v>1</v>
      </c>
      <c r="AF18" s="24">
        <v>20</v>
      </c>
      <c r="AG18" s="24">
        <v>1</v>
      </c>
      <c r="AH18" s="24">
        <v>100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20</v>
      </c>
      <c r="AQ18" s="24">
        <v>9</v>
      </c>
      <c r="AR18" s="81">
        <v>918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47" t="s">
        <v>74</v>
      </c>
      <c r="B19" s="148"/>
      <c r="C19" s="24">
        <v>78</v>
      </c>
      <c r="D19" s="24">
        <v>9804</v>
      </c>
      <c r="E19" s="24">
        <v>1</v>
      </c>
      <c r="F19" s="24">
        <v>240</v>
      </c>
      <c r="G19" s="24">
        <v>1</v>
      </c>
      <c r="H19" s="24">
        <v>220</v>
      </c>
      <c r="I19" s="24">
        <v>3</v>
      </c>
      <c r="J19" s="24">
        <v>450</v>
      </c>
      <c r="K19" s="24">
        <v>0</v>
      </c>
      <c r="L19" s="24">
        <v>0</v>
      </c>
      <c r="M19" s="24">
        <v>1</v>
      </c>
      <c r="N19" s="24">
        <v>200</v>
      </c>
      <c r="O19" s="24">
        <v>9</v>
      </c>
      <c r="P19" s="24">
        <v>1770</v>
      </c>
      <c r="Q19" s="24">
        <v>35</v>
      </c>
      <c r="R19" s="24">
        <v>4246</v>
      </c>
      <c r="S19" s="24">
        <v>1</v>
      </c>
      <c r="T19" s="24">
        <v>200</v>
      </c>
      <c r="U19" s="24">
        <v>14</v>
      </c>
      <c r="V19" s="24">
        <v>838</v>
      </c>
      <c r="W19" s="147" t="s">
        <v>74</v>
      </c>
      <c r="X19" s="148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6</v>
      </c>
      <c r="AH19" s="24">
        <v>760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110</v>
      </c>
      <c r="AQ19" s="24">
        <v>5</v>
      </c>
      <c r="AR19" s="81">
        <v>770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47" t="s">
        <v>75</v>
      </c>
      <c r="B20" s="148"/>
      <c r="C20" s="24">
        <v>151</v>
      </c>
      <c r="D20" s="24">
        <v>21407</v>
      </c>
      <c r="E20" s="24">
        <v>5</v>
      </c>
      <c r="F20" s="24">
        <v>830</v>
      </c>
      <c r="G20" s="24">
        <v>0</v>
      </c>
      <c r="H20" s="24">
        <v>0</v>
      </c>
      <c r="I20" s="24">
        <v>16</v>
      </c>
      <c r="J20" s="24">
        <v>2040</v>
      </c>
      <c r="K20" s="24">
        <v>0</v>
      </c>
      <c r="L20" s="24">
        <v>0</v>
      </c>
      <c r="M20" s="24">
        <v>0</v>
      </c>
      <c r="N20" s="24">
        <v>0</v>
      </c>
      <c r="O20" s="24">
        <v>19</v>
      </c>
      <c r="P20" s="24">
        <v>4770</v>
      </c>
      <c r="Q20" s="24">
        <v>74</v>
      </c>
      <c r="R20" s="24">
        <v>10192</v>
      </c>
      <c r="S20" s="24">
        <v>0</v>
      </c>
      <c r="T20" s="24">
        <v>0</v>
      </c>
      <c r="U20" s="24">
        <v>23</v>
      </c>
      <c r="V20" s="24">
        <v>2160</v>
      </c>
      <c r="W20" s="147" t="s">
        <v>75</v>
      </c>
      <c r="X20" s="148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6</v>
      </c>
      <c r="AH20" s="24">
        <v>660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265</v>
      </c>
      <c r="AQ20" s="24">
        <v>5</v>
      </c>
      <c r="AR20" s="81">
        <v>490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47" t="s">
        <v>76</v>
      </c>
      <c r="B21" s="148"/>
      <c r="C21" s="24">
        <v>51</v>
      </c>
      <c r="D21" s="24">
        <v>16609</v>
      </c>
      <c r="E21" s="24">
        <v>4</v>
      </c>
      <c r="F21" s="24">
        <v>5600</v>
      </c>
      <c r="G21" s="24">
        <v>0</v>
      </c>
      <c r="H21" s="24">
        <v>0</v>
      </c>
      <c r="I21" s="24">
        <v>4</v>
      </c>
      <c r="J21" s="24">
        <v>550</v>
      </c>
      <c r="K21" s="24">
        <v>0</v>
      </c>
      <c r="L21" s="24">
        <v>0</v>
      </c>
      <c r="M21" s="24">
        <v>0</v>
      </c>
      <c r="N21" s="24">
        <v>0</v>
      </c>
      <c r="O21" s="24">
        <v>3</v>
      </c>
      <c r="P21" s="24">
        <v>696</v>
      </c>
      <c r="Q21" s="24">
        <v>33</v>
      </c>
      <c r="R21" s="24">
        <v>7510</v>
      </c>
      <c r="S21" s="24">
        <v>1</v>
      </c>
      <c r="T21" s="24">
        <v>50</v>
      </c>
      <c r="U21" s="24">
        <v>2</v>
      </c>
      <c r="V21" s="24">
        <v>103</v>
      </c>
      <c r="W21" s="147" t="s">
        <v>76</v>
      </c>
      <c r="X21" s="148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200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1600</v>
      </c>
      <c r="AQ21" s="24">
        <v>2</v>
      </c>
      <c r="AR21" s="81">
        <v>300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47" t="s">
        <v>77</v>
      </c>
      <c r="B22" s="148"/>
      <c r="C22" s="24">
        <v>97</v>
      </c>
      <c r="D22" s="24">
        <v>22106</v>
      </c>
      <c r="E22" s="24">
        <v>7</v>
      </c>
      <c r="F22" s="24">
        <v>815</v>
      </c>
      <c r="G22" s="24">
        <v>0</v>
      </c>
      <c r="H22" s="24">
        <v>0</v>
      </c>
      <c r="I22" s="24">
        <v>3</v>
      </c>
      <c r="J22" s="24">
        <v>408</v>
      </c>
      <c r="K22" s="24">
        <v>0</v>
      </c>
      <c r="L22" s="24">
        <v>0</v>
      </c>
      <c r="M22" s="24">
        <v>0</v>
      </c>
      <c r="N22" s="24">
        <v>0</v>
      </c>
      <c r="O22" s="24">
        <v>7</v>
      </c>
      <c r="P22" s="24">
        <v>9948</v>
      </c>
      <c r="Q22" s="24">
        <v>52</v>
      </c>
      <c r="R22" s="24">
        <v>7102</v>
      </c>
      <c r="S22" s="24">
        <v>1</v>
      </c>
      <c r="T22" s="24">
        <v>200</v>
      </c>
      <c r="U22" s="24">
        <v>14</v>
      </c>
      <c r="V22" s="24">
        <v>1110</v>
      </c>
      <c r="W22" s="147" t="s">
        <v>77</v>
      </c>
      <c r="X22" s="148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200</v>
      </c>
      <c r="AE22" s="24">
        <v>3</v>
      </c>
      <c r="AF22" s="24">
        <v>1403</v>
      </c>
      <c r="AG22" s="24">
        <v>3</v>
      </c>
      <c r="AH22" s="24">
        <v>350</v>
      </c>
      <c r="AI22" s="24">
        <v>0</v>
      </c>
      <c r="AJ22" s="24">
        <v>0</v>
      </c>
      <c r="AK22" s="24">
        <v>1</v>
      </c>
      <c r="AL22" s="24">
        <v>60</v>
      </c>
      <c r="AM22" s="24">
        <v>0</v>
      </c>
      <c r="AN22" s="24">
        <v>0</v>
      </c>
      <c r="AO22" s="24">
        <v>0</v>
      </c>
      <c r="AP22" s="24">
        <v>0</v>
      </c>
      <c r="AQ22" s="24">
        <v>5</v>
      </c>
      <c r="AR22" s="81">
        <v>510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47" t="s">
        <v>78</v>
      </c>
      <c r="B23" s="148"/>
      <c r="C23" s="24">
        <v>76</v>
      </c>
      <c r="D23" s="24">
        <v>17471</v>
      </c>
      <c r="E23" s="24">
        <v>2</v>
      </c>
      <c r="F23" s="24">
        <v>230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1</v>
      </c>
      <c r="N23" s="24">
        <v>30</v>
      </c>
      <c r="O23" s="24">
        <v>17</v>
      </c>
      <c r="P23" s="24">
        <v>4033</v>
      </c>
      <c r="Q23" s="24">
        <v>35</v>
      </c>
      <c r="R23" s="24">
        <v>12195</v>
      </c>
      <c r="S23" s="24">
        <v>0</v>
      </c>
      <c r="T23" s="24">
        <v>0</v>
      </c>
      <c r="U23" s="24">
        <v>10</v>
      </c>
      <c r="V23" s="24">
        <v>531</v>
      </c>
      <c r="W23" s="147" t="s">
        <v>78</v>
      </c>
      <c r="X23" s="148"/>
      <c r="Y23" s="24">
        <v>0</v>
      </c>
      <c r="Z23" s="24">
        <v>0</v>
      </c>
      <c r="AA23" s="24">
        <v>1</v>
      </c>
      <c r="AB23" s="24">
        <v>100</v>
      </c>
      <c r="AC23" s="24">
        <v>1</v>
      </c>
      <c r="AD23" s="24">
        <v>200</v>
      </c>
      <c r="AE23" s="24">
        <v>1</v>
      </c>
      <c r="AF23" s="24">
        <v>5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3</v>
      </c>
      <c r="AQ23" s="24">
        <v>7</v>
      </c>
      <c r="AR23" s="81">
        <v>144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47" t="s">
        <v>79</v>
      </c>
      <c r="B24" s="148"/>
      <c r="C24" s="24">
        <v>114</v>
      </c>
      <c r="D24" s="24">
        <v>13200</v>
      </c>
      <c r="E24" s="24">
        <v>5</v>
      </c>
      <c r="F24" s="24">
        <v>540</v>
      </c>
      <c r="G24" s="24">
        <v>0</v>
      </c>
      <c r="H24" s="24">
        <v>0</v>
      </c>
      <c r="I24" s="24">
        <v>1</v>
      </c>
      <c r="J24" s="24">
        <v>59</v>
      </c>
      <c r="K24" s="24">
        <v>0</v>
      </c>
      <c r="L24" s="24">
        <v>0</v>
      </c>
      <c r="M24" s="24">
        <v>1</v>
      </c>
      <c r="N24" s="24">
        <v>20</v>
      </c>
      <c r="O24" s="24">
        <v>20</v>
      </c>
      <c r="P24" s="24">
        <v>4328</v>
      </c>
      <c r="Q24" s="24">
        <v>53</v>
      </c>
      <c r="R24" s="24">
        <v>5388</v>
      </c>
      <c r="S24" s="24">
        <v>0</v>
      </c>
      <c r="T24" s="24">
        <v>0</v>
      </c>
      <c r="U24" s="24">
        <v>14</v>
      </c>
      <c r="V24" s="24">
        <v>1015</v>
      </c>
      <c r="W24" s="147" t="s">
        <v>79</v>
      </c>
      <c r="X24" s="148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9</v>
      </c>
      <c r="AH24" s="24">
        <v>599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5</v>
      </c>
      <c r="AP24" s="24">
        <v>313</v>
      </c>
      <c r="AQ24" s="24">
        <v>6</v>
      </c>
      <c r="AR24" s="81">
        <v>938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47" t="s">
        <v>6</v>
      </c>
      <c r="B25" s="148"/>
      <c r="C25" s="24">
        <v>51</v>
      </c>
      <c r="D25" s="24">
        <v>5734</v>
      </c>
      <c r="E25" s="24">
        <v>5</v>
      </c>
      <c r="F25" s="24">
        <v>700</v>
      </c>
      <c r="G25" s="24">
        <v>0</v>
      </c>
      <c r="H25" s="24">
        <v>0</v>
      </c>
      <c r="I25" s="24">
        <v>2</v>
      </c>
      <c r="J25" s="24">
        <v>13</v>
      </c>
      <c r="K25" s="24">
        <v>0</v>
      </c>
      <c r="L25" s="24">
        <v>0</v>
      </c>
      <c r="M25" s="24">
        <v>0</v>
      </c>
      <c r="N25" s="24">
        <v>0</v>
      </c>
      <c r="O25" s="24">
        <v>5</v>
      </c>
      <c r="P25" s="24">
        <v>939</v>
      </c>
      <c r="Q25" s="24">
        <v>20</v>
      </c>
      <c r="R25" s="24">
        <v>2241</v>
      </c>
      <c r="S25" s="24">
        <v>0</v>
      </c>
      <c r="T25" s="24">
        <v>0</v>
      </c>
      <c r="U25" s="24">
        <v>10</v>
      </c>
      <c r="V25" s="24">
        <v>1008</v>
      </c>
      <c r="W25" s="147" t="s">
        <v>6</v>
      </c>
      <c r="X25" s="148"/>
      <c r="Y25" s="24">
        <v>1</v>
      </c>
      <c r="Z25" s="24">
        <v>150</v>
      </c>
      <c r="AA25" s="24">
        <v>0</v>
      </c>
      <c r="AB25" s="24">
        <v>0</v>
      </c>
      <c r="AC25" s="24">
        <v>1</v>
      </c>
      <c r="AD25" s="24">
        <v>100</v>
      </c>
      <c r="AE25" s="24">
        <v>0</v>
      </c>
      <c r="AF25" s="24">
        <v>0</v>
      </c>
      <c r="AG25" s="24">
        <v>1</v>
      </c>
      <c r="AH25" s="24">
        <v>100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180</v>
      </c>
      <c r="AQ25" s="24">
        <v>3</v>
      </c>
      <c r="AR25" s="81">
        <v>303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47" t="s">
        <v>80</v>
      </c>
      <c r="B26" s="148"/>
      <c r="C26" s="24">
        <v>74</v>
      </c>
      <c r="D26" s="24">
        <v>14785</v>
      </c>
      <c r="E26" s="24">
        <v>3</v>
      </c>
      <c r="F26" s="24">
        <v>1320</v>
      </c>
      <c r="G26" s="24">
        <v>1</v>
      </c>
      <c r="H26" s="24">
        <v>2000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16</v>
      </c>
      <c r="P26" s="24">
        <v>4539</v>
      </c>
      <c r="Q26" s="24">
        <v>16</v>
      </c>
      <c r="R26" s="24">
        <v>1789</v>
      </c>
      <c r="S26" s="24">
        <v>0</v>
      </c>
      <c r="T26" s="24">
        <v>0</v>
      </c>
      <c r="U26" s="24">
        <v>21</v>
      </c>
      <c r="V26" s="24">
        <v>3617</v>
      </c>
      <c r="W26" s="147" t="s">
        <v>80</v>
      </c>
      <c r="X26" s="148"/>
      <c r="Y26" s="24">
        <v>1</v>
      </c>
      <c r="Z26" s="24">
        <v>6</v>
      </c>
      <c r="AA26" s="24">
        <v>0</v>
      </c>
      <c r="AB26" s="24">
        <v>0</v>
      </c>
      <c r="AC26" s="24">
        <v>2</v>
      </c>
      <c r="AD26" s="24">
        <v>300</v>
      </c>
      <c r="AE26" s="24">
        <v>1</v>
      </c>
      <c r="AF26" s="24">
        <v>60</v>
      </c>
      <c r="AG26" s="24">
        <v>4</v>
      </c>
      <c r="AH26" s="24">
        <v>651</v>
      </c>
      <c r="AI26" s="24">
        <v>0</v>
      </c>
      <c r="AJ26" s="24">
        <v>0</v>
      </c>
      <c r="AK26" s="24">
        <v>1</v>
      </c>
      <c r="AL26" s="24">
        <v>80</v>
      </c>
      <c r="AM26" s="24">
        <v>0</v>
      </c>
      <c r="AN26" s="24">
        <v>0</v>
      </c>
      <c r="AO26" s="24">
        <v>4</v>
      </c>
      <c r="AP26" s="24">
        <v>235</v>
      </c>
      <c r="AQ26" s="24">
        <v>4</v>
      </c>
      <c r="AR26" s="81">
        <v>188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47" t="s">
        <v>81</v>
      </c>
      <c r="B27" s="148"/>
      <c r="C27" s="24">
        <v>20</v>
      </c>
      <c r="D27" s="24">
        <v>1693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5</v>
      </c>
      <c r="R27" s="24">
        <v>170</v>
      </c>
      <c r="S27" s="24">
        <v>1</v>
      </c>
      <c r="T27" s="24">
        <v>100</v>
      </c>
      <c r="U27" s="24">
        <v>4</v>
      </c>
      <c r="V27" s="24">
        <v>160</v>
      </c>
      <c r="W27" s="147" t="s">
        <v>81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1</v>
      </c>
      <c r="AH27" s="24">
        <v>200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8</v>
      </c>
      <c r="AP27" s="24">
        <v>863</v>
      </c>
      <c r="AQ27" s="24">
        <v>0</v>
      </c>
      <c r="AR27" s="81">
        <v>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47" t="s">
        <v>82</v>
      </c>
      <c r="B28" s="148"/>
      <c r="C28" s="24">
        <v>72</v>
      </c>
      <c r="D28" s="24">
        <v>9104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100</v>
      </c>
      <c r="K28" s="24">
        <v>0</v>
      </c>
      <c r="L28" s="24">
        <v>0</v>
      </c>
      <c r="M28" s="24">
        <v>0</v>
      </c>
      <c r="N28" s="24">
        <v>0</v>
      </c>
      <c r="O28" s="24">
        <v>17</v>
      </c>
      <c r="P28" s="24">
        <v>3238</v>
      </c>
      <c r="Q28" s="24">
        <v>28</v>
      </c>
      <c r="R28" s="24">
        <v>2990</v>
      </c>
      <c r="S28" s="24">
        <v>0</v>
      </c>
      <c r="T28" s="24">
        <v>0</v>
      </c>
      <c r="U28" s="24">
        <v>15</v>
      </c>
      <c r="V28" s="24">
        <v>1453</v>
      </c>
      <c r="W28" s="147" t="s">
        <v>82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200</v>
      </c>
      <c r="AG28" s="24">
        <v>1</v>
      </c>
      <c r="AH28" s="24">
        <v>100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210</v>
      </c>
      <c r="AQ28" s="24">
        <v>7</v>
      </c>
      <c r="AR28" s="81">
        <v>813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47" t="s">
        <v>83</v>
      </c>
      <c r="B29" s="148"/>
      <c r="C29" s="24">
        <v>110</v>
      </c>
      <c r="D29" s="24">
        <v>13675</v>
      </c>
      <c r="E29" s="24">
        <v>2</v>
      </c>
      <c r="F29" s="24">
        <v>200</v>
      </c>
      <c r="G29" s="24">
        <v>0</v>
      </c>
      <c r="H29" s="24">
        <v>0</v>
      </c>
      <c r="I29" s="24">
        <v>4</v>
      </c>
      <c r="J29" s="24">
        <v>330</v>
      </c>
      <c r="K29" s="24">
        <v>0</v>
      </c>
      <c r="L29" s="24">
        <v>0</v>
      </c>
      <c r="M29" s="24">
        <v>0</v>
      </c>
      <c r="N29" s="24">
        <v>0</v>
      </c>
      <c r="O29" s="24">
        <v>13</v>
      </c>
      <c r="P29" s="24">
        <v>2260</v>
      </c>
      <c r="Q29" s="24">
        <v>38</v>
      </c>
      <c r="R29" s="24">
        <v>4776</v>
      </c>
      <c r="S29" s="24">
        <v>0</v>
      </c>
      <c r="T29" s="24">
        <v>0</v>
      </c>
      <c r="U29" s="24">
        <v>39</v>
      </c>
      <c r="V29" s="24">
        <v>3664</v>
      </c>
      <c r="W29" s="147" t="s">
        <v>83</v>
      </c>
      <c r="X29" s="148"/>
      <c r="Y29" s="24">
        <v>0</v>
      </c>
      <c r="Z29" s="24">
        <v>0</v>
      </c>
      <c r="AA29" s="24">
        <v>0</v>
      </c>
      <c r="AB29" s="24">
        <v>0</v>
      </c>
      <c r="AC29" s="24">
        <v>3</v>
      </c>
      <c r="AD29" s="24">
        <v>540</v>
      </c>
      <c r="AE29" s="24">
        <v>4</v>
      </c>
      <c r="AF29" s="24">
        <v>1457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7</v>
      </c>
      <c r="AR29" s="81">
        <v>448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47" t="s">
        <v>84</v>
      </c>
      <c r="B30" s="148"/>
      <c r="C30" s="24">
        <v>64</v>
      </c>
      <c r="D30" s="24">
        <v>5078</v>
      </c>
      <c r="E30" s="24">
        <v>2</v>
      </c>
      <c r="F30" s="24">
        <v>205</v>
      </c>
      <c r="G30" s="24">
        <v>0</v>
      </c>
      <c r="H30" s="24">
        <v>0</v>
      </c>
      <c r="I30" s="24">
        <v>1</v>
      </c>
      <c r="J30" s="24">
        <v>10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80</v>
      </c>
      <c r="Q30" s="24">
        <v>33</v>
      </c>
      <c r="R30" s="24">
        <v>2481</v>
      </c>
      <c r="S30" s="24">
        <v>0</v>
      </c>
      <c r="T30" s="24">
        <v>0</v>
      </c>
      <c r="U30" s="24">
        <v>17</v>
      </c>
      <c r="V30" s="24">
        <v>1536</v>
      </c>
      <c r="W30" s="147" t="s">
        <v>84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4</v>
      </c>
      <c r="AF30" s="24">
        <v>410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3</v>
      </c>
      <c r="AQ30" s="24">
        <v>4</v>
      </c>
      <c r="AR30" s="81">
        <v>353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47" t="s">
        <v>85</v>
      </c>
      <c r="B31" s="148"/>
      <c r="C31" s="24">
        <v>19</v>
      </c>
      <c r="D31" s="24">
        <v>4045</v>
      </c>
      <c r="E31" s="24">
        <v>1</v>
      </c>
      <c r="F31" s="24">
        <v>100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600</v>
      </c>
      <c r="Q31" s="24">
        <v>7</v>
      </c>
      <c r="R31" s="24">
        <v>1240</v>
      </c>
      <c r="S31" s="24">
        <v>0</v>
      </c>
      <c r="T31" s="24">
        <v>0</v>
      </c>
      <c r="U31" s="24">
        <v>4</v>
      </c>
      <c r="V31" s="24">
        <v>355</v>
      </c>
      <c r="W31" s="147" t="s">
        <v>85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1590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160</v>
      </c>
      <c r="AQ31" s="24">
        <v>0</v>
      </c>
      <c r="AR31" s="81">
        <v>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47" t="s">
        <v>86</v>
      </c>
      <c r="B32" s="148"/>
      <c r="C32" s="24">
        <v>11</v>
      </c>
      <c r="D32" s="24">
        <v>3030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600</v>
      </c>
      <c r="Q32" s="24">
        <v>5</v>
      </c>
      <c r="R32" s="24">
        <v>640</v>
      </c>
      <c r="S32" s="24">
        <v>0</v>
      </c>
      <c r="T32" s="24">
        <v>0</v>
      </c>
      <c r="U32" s="24">
        <v>1</v>
      </c>
      <c r="V32" s="24">
        <v>200</v>
      </c>
      <c r="W32" s="147" t="s">
        <v>86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2</v>
      </c>
      <c r="AH32" s="24">
        <v>1590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81">
        <v>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53" t="s">
        <v>87</v>
      </c>
      <c r="B33" s="254"/>
      <c r="C33" s="25">
        <v>8</v>
      </c>
      <c r="D33" s="25">
        <v>1015</v>
      </c>
      <c r="E33" s="25">
        <v>1</v>
      </c>
      <c r="F33" s="25">
        <v>100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2</v>
      </c>
      <c r="R33" s="25">
        <v>600</v>
      </c>
      <c r="S33" s="25">
        <v>0</v>
      </c>
      <c r="T33" s="25">
        <v>0</v>
      </c>
      <c r="U33" s="25">
        <v>3</v>
      </c>
      <c r="V33" s="25">
        <v>155</v>
      </c>
      <c r="W33" s="253" t="s">
        <v>87</v>
      </c>
      <c r="X33" s="254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2</v>
      </c>
      <c r="AP33" s="25">
        <v>160</v>
      </c>
      <c r="AQ33" s="25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中華民國105年08月15日編製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O34" s="72"/>
      <c r="AP34" s="72"/>
      <c r="AQ34" s="72"/>
      <c r="AR34" s="63" t="str">
        <f>'2492-00-01'!V34</f>
        <v>中華民國105年08月15日編製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O35" s="73"/>
      <c r="AP35" s="73"/>
      <c r="AQ35" s="73"/>
      <c r="AR35" s="22" t="s">
        <v>64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148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149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6.5">
      <c r="B40" s="134" t="s">
        <v>223</v>
      </c>
      <c r="C40" s="8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34">
      <selection activeCell="D9" sqref="D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151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80" t="s">
        <v>180</v>
      </c>
      <c r="V1" s="180"/>
      <c r="W1" s="64" t="s">
        <v>151</v>
      </c>
      <c r="X1" s="4"/>
      <c r="AJ1" s="4"/>
      <c r="AK1" s="4"/>
      <c r="AL1" s="4"/>
      <c r="AM1" s="4"/>
      <c r="AN1" s="4"/>
      <c r="AO1" s="4"/>
      <c r="AP1" s="1" t="s">
        <v>2</v>
      </c>
      <c r="AQ1" s="194" t="s">
        <v>180</v>
      </c>
      <c r="AR1" s="195"/>
    </row>
    <row r="2" spans="1:44" ht="16.5" customHeight="1">
      <c r="A2" s="66" t="s">
        <v>46</v>
      </c>
      <c r="B2" s="122" t="s">
        <v>181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47</v>
      </c>
      <c r="U2" s="196" t="s">
        <v>48</v>
      </c>
      <c r="V2" s="197"/>
      <c r="W2" s="66" t="s">
        <v>46</v>
      </c>
      <c r="X2" s="122" t="s">
        <v>181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47</v>
      </c>
      <c r="AQ2" s="178" t="s">
        <v>48</v>
      </c>
      <c r="AR2" s="179"/>
    </row>
    <row r="3" spans="1:44" s="10" customFormat="1" ht="19.5" customHeight="1">
      <c r="A3" s="161" t="s">
        <v>49</v>
      </c>
      <c r="B3" s="238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1" t="s">
        <v>50</v>
      </c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105年07月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18"/>
      <c r="S5" s="118"/>
      <c r="T5" s="118"/>
      <c r="V5" s="14" t="s">
        <v>142</v>
      </c>
      <c r="W5" s="11"/>
      <c r="X5" s="11"/>
      <c r="Y5" s="118"/>
      <c r="Z5" s="118"/>
      <c r="AA5" s="118"/>
      <c r="AB5" s="118"/>
      <c r="AC5" s="164" t="str">
        <f>'2492-00-02'!K5</f>
        <v>   中華民國 105年07月</v>
      </c>
      <c r="AD5" s="165"/>
      <c r="AE5" s="165"/>
      <c r="AF5" s="165"/>
      <c r="AG5" s="165"/>
      <c r="AH5" s="165"/>
      <c r="AI5" s="165"/>
      <c r="AJ5" s="165"/>
      <c r="AK5" s="3"/>
      <c r="AL5" s="3"/>
      <c r="AM5" s="3"/>
      <c r="AN5" s="3"/>
      <c r="AO5" s="3"/>
      <c r="AP5" s="3"/>
      <c r="AQ5" s="11"/>
      <c r="AR5" s="29" t="s">
        <v>142</v>
      </c>
    </row>
    <row r="6" spans="1:44" ht="16.5" customHeight="1">
      <c r="A6" s="242" t="s">
        <v>51</v>
      </c>
      <c r="B6" s="250"/>
      <c r="C6" s="166" t="s">
        <v>52</v>
      </c>
      <c r="D6" s="167"/>
      <c r="E6" s="174" t="s">
        <v>29</v>
      </c>
      <c r="F6" s="175"/>
      <c r="G6" s="157" t="s">
        <v>12</v>
      </c>
      <c r="H6" s="167"/>
      <c r="I6" s="157" t="s">
        <v>9</v>
      </c>
      <c r="J6" s="167"/>
      <c r="K6" s="174" t="s">
        <v>35</v>
      </c>
      <c r="L6" s="175"/>
      <c r="M6" s="241" t="s">
        <v>53</v>
      </c>
      <c r="N6" s="249"/>
      <c r="O6" s="241" t="s">
        <v>10</v>
      </c>
      <c r="P6" s="175"/>
      <c r="Q6" s="157" t="s">
        <v>13</v>
      </c>
      <c r="R6" s="167"/>
      <c r="S6" s="166" t="s">
        <v>37</v>
      </c>
      <c r="T6" s="167"/>
      <c r="U6" s="157" t="s">
        <v>14</v>
      </c>
      <c r="V6" s="167"/>
      <c r="W6" s="242" t="s">
        <v>51</v>
      </c>
      <c r="X6" s="257"/>
      <c r="Y6" s="157" t="s">
        <v>38</v>
      </c>
      <c r="Z6" s="167"/>
      <c r="AA6" s="157" t="s">
        <v>15</v>
      </c>
      <c r="AB6" s="167"/>
      <c r="AC6" s="157" t="s">
        <v>39</v>
      </c>
      <c r="AD6" s="167"/>
      <c r="AE6" s="157" t="s">
        <v>54</v>
      </c>
      <c r="AF6" s="158"/>
      <c r="AG6" s="174" t="s">
        <v>55</v>
      </c>
      <c r="AH6" s="175"/>
      <c r="AI6" s="157" t="s">
        <v>56</v>
      </c>
      <c r="AJ6" s="158"/>
      <c r="AK6" s="157" t="s">
        <v>31</v>
      </c>
      <c r="AL6" s="158"/>
      <c r="AM6" s="157" t="s">
        <v>57</v>
      </c>
      <c r="AN6" s="158"/>
      <c r="AO6" s="157" t="s">
        <v>58</v>
      </c>
      <c r="AP6" s="158"/>
      <c r="AQ6" s="157" t="s">
        <v>8</v>
      </c>
      <c r="AR6" s="167"/>
    </row>
    <row r="7" spans="1:44" ht="16.5" customHeight="1">
      <c r="A7" s="244"/>
      <c r="B7" s="251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59</v>
      </c>
      <c r="N7" s="177"/>
      <c r="O7" s="176"/>
      <c r="P7" s="177"/>
      <c r="Q7" s="168"/>
      <c r="R7" s="169"/>
      <c r="S7" s="168"/>
      <c r="T7" s="169"/>
      <c r="U7" s="168"/>
      <c r="V7" s="169"/>
      <c r="W7" s="258"/>
      <c r="X7" s="259"/>
      <c r="Y7" s="168"/>
      <c r="Z7" s="169"/>
      <c r="AA7" s="168"/>
      <c r="AB7" s="169"/>
      <c r="AC7" s="168"/>
      <c r="AD7" s="169"/>
      <c r="AE7" s="231" t="s">
        <v>60</v>
      </c>
      <c r="AF7" s="169"/>
      <c r="AG7" s="176"/>
      <c r="AH7" s="177"/>
      <c r="AI7" s="231" t="s">
        <v>61</v>
      </c>
      <c r="AJ7" s="169"/>
      <c r="AK7" s="231"/>
      <c r="AL7" s="248"/>
      <c r="AM7" s="231" t="s">
        <v>62</v>
      </c>
      <c r="AN7" s="169"/>
      <c r="AO7" s="255" t="s">
        <v>63</v>
      </c>
      <c r="AP7" s="256"/>
      <c r="AQ7" s="168"/>
      <c r="AR7" s="169"/>
    </row>
    <row r="8" spans="1:44" ht="22.5" customHeight="1">
      <c r="A8" s="246"/>
      <c r="B8" s="252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0"/>
      <c r="X8" s="261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3" t="s">
        <v>11</v>
      </c>
      <c r="B9" s="154"/>
      <c r="C9" s="24">
        <v>2838</v>
      </c>
      <c r="D9" s="24">
        <v>531595</v>
      </c>
      <c r="E9" s="24">
        <v>14</v>
      </c>
      <c r="F9" s="24">
        <v>4940</v>
      </c>
      <c r="G9" s="24">
        <v>4</v>
      </c>
      <c r="H9" s="24">
        <v>3448</v>
      </c>
      <c r="I9" s="24">
        <v>102</v>
      </c>
      <c r="J9" s="24">
        <v>16316</v>
      </c>
      <c r="K9" s="24">
        <v>3</v>
      </c>
      <c r="L9" s="24">
        <v>1440</v>
      </c>
      <c r="M9" s="24">
        <v>15</v>
      </c>
      <c r="N9" s="24">
        <v>3642</v>
      </c>
      <c r="O9" s="24">
        <v>246</v>
      </c>
      <c r="P9" s="24">
        <v>88534</v>
      </c>
      <c r="Q9" s="24">
        <v>1456</v>
      </c>
      <c r="R9" s="24">
        <v>240127</v>
      </c>
      <c r="S9" s="24">
        <v>21</v>
      </c>
      <c r="T9" s="24">
        <v>15461</v>
      </c>
      <c r="U9" s="24">
        <v>481</v>
      </c>
      <c r="V9" s="24">
        <v>72325</v>
      </c>
      <c r="W9" s="153" t="s">
        <v>11</v>
      </c>
      <c r="X9" s="154"/>
      <c r="Y9" s="24">
        <v>34</v>
      </c>
      <c r="Z9" s="24">
        <v>7809</v>
      </c>
      <c r="AA9" s="24">
        <v>6</v>
      </c>
      <c r="AB9" s="24">
        <v>3930</v>
      </c>
      <c r="AC9" s="24">
        <v>14</v>
      </c>
      <c r="AD9" s="24">
        <v>2503</v>
      </c>
      <c r="AE9" s="24">
        <v>61</v>
      </c>
      <c r="AF9" s="24">
        <v>14365</v>
      </c>
      <c r="AG9" s="24">
        <v>120</v>
      </c>
      <c r="AH9" s="24">
        <v>23708</v>
      </c>
      <c r="AI9" s="24">
        <v>0</v>
      </c>
      <c r="AJ9" s="24">
        <v>0</v>
      </c>
      <c r="AK9" s="24">
        <v>3</v>
      </c>
      <c r="AL9" s="24">
        <v>210</v>
      </c>
      <c r="AM9" s="24">
        <v>0</v>
      </c>
      <c r="AN9" s="24">
        <v>0</v>
      </c>
      <c r="AO9" s="24">
        <v>61</v>
      </c>
      <c r="AP9" s="24">
        <v>9432</v>
      </c>
      <c r="AQ9" s="24">
        <v>197</v>
      </c>
      <c r="AR9" s="24">
        <v>23406</v>
      </c>
    </row>
    <row r="10" spans="1:44" ht="24" customHeight="1">
      <c r="A10" s="155" t="s">
        <v>68</v>
      </c>
      <c r="B10" s="152"/>
      <c r="C10" s="24">
        <v>2823</v>
      </c>
      <c r="D10" s="24">
        <v>527520</v>
      </c>
      <c r="E10" s="24">
        <v>14</v>
      </c>
      <c r="F10" s="24">
        <v>4940</v>
      </c>
      <c r="G10" s="24">
        <v>4</v>
      </c>
      <c r="H10" s="24">
        <v>3448</v>
      </c>
      <c r="I10" s="24">
        <v>102</v>
      </c>
      <c r="J10" s="24">
        <v>16316</v>
      </c>
      <c r="K10" s="24">
        <v>3</v>
      </c>
      <c r="L10" s="24">
        <v>1440</v>
      </c>
      <c r="M10" s="24">
        <v>15</v>
      </c>
      <c r="N10" s="24">
        <v>3642</v>
      </c>
      <c r="O10" s="24">
        <v>246</v>
      </c>
      <c r="P10" s="24">
        <v>88534</v>
      </c>
      <c r="Q10" s="24">
        <v>1444</v>
      </c>
      <c r="R10" s="24">
        <v>239562</v>
      </c>
      <c r="S10" s="24">
        <v>20</v>
      </c>
      <c r="T10" s="24">
        <v>14961</v>
      </c>
      <c r="U10" s="24">
        <v>479</v>
      </c>
      <c r="V10" s="24">
        <v>69315</v>
      </c>
      <c r="W10" s="155" t="s">
        <v>68</v>
      </c>
      <c r="X10" s="152"/>
      <c r="Y10" s="24">
        <v>34</v>
      </c>
      <c r="Z10" s="24">
        <v>7809</v>
      </c>
      <c r="AA10" s="24">
        <v>6</v>
      </c>
      <c r="AB10" s="24">
        <v>3930</v>
      </c>
      <c r="AC10" s="24">
        <v>14</v>
      </c>
      <c r="AD10" s="24">
        <v>2503</v>
      </c>
      <c r="AE10" s="24">
        <v>61</v>
      </c>
      <c r="AF10" s="24">
        <v>14365</v>
      </c>
      <c r="AG10" s="24">
        <v>120</v>
      </c>
      <c r="AH10" s="24">
        <v>23708</v>
      </c>
      <c r="AI10" s="24">
        <v>0</v>
      </c>
      <c r="AJ10" s="24">
        <v>0</v>
      </c>
      <c r="AK10" s="24">
        <v>3</v>
      </c>
      <c r="AL10" s="24">
        <v>210</v>
      </c>
      <c r="AM10" s="24">
        <v>0</v>
      </c>
      <c r="AN10" s="24">
        <v>0</v>
      </c>
      <c r="AO10" s="24">
        <v>61</v>
      </c>
      <c r="AP10" s="24">
        <v>9432</v>
      </c>
      <c r="AQ10" s="24">
        <v>197</v>
      </c>
      <c r="AR10" s="24">
        <v>23406</v>
      </c>
    </row>
    <row r="11" spans="1:44" ht="24" customHeight="1">
      <c r="A11" s="151" t="s">
        <v>88</v>
      </c>
      <c r="B11" s="152"/>
      <c r="C11" s="24">
        <v>453</v>
      </c>
      <c r="D11" s="24">
        <v>85956</v>
      </c>
      <c r="E11" s="24">
        <v>0</v>
      </c>
      <c r="F11" s="24">
        <v>0</v>
      </c>
      <c r="G11" s="24">
        <v>1</v>
      </c>
      <c r="H11" s="24">
        <v>248</v>
      </c>
      <c r="I11" s="24">
        <v>12</v>
      </c>
      <c r="J11" s="24">
        <v>2540</v>
      </c>
      <c r="K11" s="24">
        <v>0</v>
      </c>
      <c r="L11" s="24">
        <v>0</v>
      </c>
      <c r="M11" s="24">
        <v>4</v>
      </c>
      <c r="N11" s="24">
        <v>486</v>
      </c>
      <c r="O11" s="24">
        <v>43</v>
      </c>
      <c r="P11" s="24">
        <v>12340</v>
      </c>
      <c r="Q11" s="24">
        <v>242</v>
      </c>
      <c r="R11" s="24">
        <v>40283</v>
      </c>
      <c r="S11" s="24">
        <v>7</v>
      </c>
      <c r="T11" s="24">
        <v>188</v>
      </c>
      <c r="U11" s="24">
        <v>74</v>
      </c>
      <c r="V11" s="24">
        <v>17080</v>
      </c>
      <c r="W11" s="151" t="s">
        <v>89</v>
      </c>
      <c r="X11" s="152"/>
      <c r="Y11" s="24">
        <v>4</v>
      </c>
      <c r="Z11" s="24">
        <v>700</v>
      </c>
      <c r="AA11" s="24">
        <v>0</v>
      </c>
      <c r="AB11" s="24">
        <v>0</v>
      </c>
      <c r="AC11" s="24">
        <v>0</v>
      </c>
      <c r="AD11" s="24">
        <v>0</v>
      </c>
      <c r="AE11" s="24">
        <v>11</v>
      </c>
      <c r="AF11" s="24">
        <v>1510</v>
      </c>
      <c r="AG11" s="24">
        <v>15</v>
      </c>
      <c r="AH11" s="24">
        <v>2999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11</v>
      </c>
      <c r="AP11" s="24">
        <v>2379</v>
      </c>
      <c r="AQ11" s="24">
        <v>29</v>
      </c>
      <c r="AR11" s="24">
        <v>5203</v>
      </c>
    </row>
    <row r="12" spans="1:44" ht="24" customHeight="1">
      <c r="A12" s="151" t="s">
        <v>90</v>
      </c>
      <c r="B12" s="152"/>
      <c r="C12" s="24">
        <v>345</v>
      </c>
      <c r="D12" s="24">
        <v>81451</v>
      </c>
      <c r="E12" s="24">
        <v>0</v>
      </c>
      <c r="F12" s="24">
        <v>0</v>
      </c>
      <c r="G12" s="24">
        <v>0</v>
      </c>
      <c r="H12" s="24">
        <v>0</v>
      </c>
      <c r="I12" s="24">
        <v>5</v>
      </c>
      <c r="J12" s="24">
        <v>505</v>
      </c>
      <c r="K12" s="24">
        <v>0</v>
      </c>
      <c r="L12" s="24">
        <v>0</v>
      </c>
      <c r="M12" s="24">
        <v>0</v>
      </c>
      <c r="N12" s="24">
        <v>0</v>
      </c>
      <c r="O12" s="24">
        <v>15</v>
      </c>
      <c r="P12" s="24">
        <v>6093</v>
      </c>
      <c r="Q12" s="24">
        <v>175</v>
      </c>
      <c r="R12" s="24">
        <v>46025</v>
      </c>
      <c r="S12" s="24">
        <v>1</v>
      </c>
      <c r="T12" s="24">
        <v>200</v>
      </c>
      <c r="U12" s="24">
        <v>78</v>
      </c>
      <c r="V12" s="24">
        <v>13533</v>
      </c>
      <c r="W12" s="151" t="s">
        <v>91</v>
      </c>
      <c r="X12" s="152"/>
      <c r="Y12" s="24">
        <v>9</v>
      </c>
      <c r="Z12" s="24">
        <v>4200</v>
      </c>
      <c r="AA12" s="24">
        <v>2</v>
      </c>
      <c r="AB12" s="24">
        <v>230</v>
      </c>
      <c r="AC12" s="24">
        <v>1</v>
      </c>
      <c r="AD12" s="24">
        <v>200</v>
      </c>
      <c r="AE12" s="24">
        <v>8</v>
      </c>
      <c r="AF12" s="24">
        <v>1650</v>
      </c>
      <c r="AG12" s="24">
        <v>9</v>
      </c>
      <c r="AH12" s="24">
        <v>1700</v>
      </c>
      <c r="AI12" s="24">
        <v>0</v>
      </c>
      <c r="AJ12" s="24">
        <v>0</v>
      </c>
      <c r="AK12" s="24">
        <v>1</v>
      </c>
      <c r="AL12" s="24">
        <v>100</v>
      </c>
      <c r="AM12" s="24">
        <v>0</v>
      </c>
      <c r="AN12" s="24">
        <v>0</v>
      </c>
      <c r="AO12" s="24">
        <v>8</v>
      </c>
      <c r="AP12" s="24">
        <v>1100</v>
      </c>
      <c r="AQ12" s="24">
        <v>33</v>
      </c>
      <c r="AR12" s="24">
        <v>5915</v>
      </c>
    </row>
    <row r="13" spans="1:44" ht="24" customHeight="1">
      <c r="A13" s="147" t="s">
        <v>214</v>
      </c>
      <c r="B13" s="148"/>
      <c r="C13" s="24">
        <v>273</v>
      </c>
      <c r="D13" s="24">
        <v>48315</v>
      </c>
      <c r="E13" s="24">
        <v>2</v>
      </c>
      <c r="F13" s="24">
        <v>400</v>
      </c>
      <c r="G13" s="24">
        <v>0</v>
      </c>
      <c r="H13" s="24">
        <v>0</v>
      </c>
      <c r="I13" s="24">
        <v>7</v>
      </c>
      <c r="J13" s="24">
        <v>1360</v>
      </c>
      <c r="K13" s="24">
        <v>0</v>
      </c>
      <c r="L13" s="24">
        <v>0</v>
      </c>
      <c r="M13" s="24">
        <v>2</v>
      </c>
      <c r="N13" s="24">
        <v>40</v>
      </c>
      <c r="O13" s="24">
        <v>24</v>
      </c>
      <c r="P13" s="24">
        <v>10250</v>
      </c>
      <c r="Q13" s="24">
        <v>149</v>
      </c>
      <c r="R13" s="24">
        <v>24415</v>
      </c>
      <c r="S13" s="24">
        <v>2</v>
      </c>
      <c r="T13" s="24">
        <v>400</v>
      </c>
      <c r="U13" s="24">
        <v>52</v>
      </c>
      <c r="V13" s="24">
        <v>6782</v>
      </c>
      <c r="W13" s="147" t="s">
        <v>211</v>
      </c>
      <c r="X13" s="148"/>
      <c r="Y13" s="24">
        <v>2</v>
      </c>
      <c r="Z13" s="24">
        <v>300</v>
      </c>
      <c r="AA13" s="24">
        <v>0</v>
      </c>
      <c r="AB13" s="24">
        <v>0</v>
      </c>
      <c r="AC13" s="24">
        <v>0</v>
      </c>
      <c r="AD13" s="24">
        <v>0</v>
      </c>
      <c r="AE13" s="24">
        <v>4</v>
      </c>
      <c r="AF13" s="24">
        <v>555</v>
      </c>
      <c r="AG13" s="24">
        <v>10</v>
      </c>
      <c r="AH13" s="24">
        <v>2035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3</v>
      </c>
      <c r="AP13" s="24">
        <v>390</v>
      </c>
      <c r="AQ13" s="24">
        <v>16</v>
      </c>
      <c r="AR13" s="24">
        <v>1388</v>
      </c>
    </row>
    <row r="14" spans="1:44" ht="24" customHeight="1">
      <c r="A14" s="147" t="s">
        <v>7</v>
      </c>
      <c r="B14" s="148"/>
      <c r="C14" s="24">
        <v>334</v>
      </c>
      <c r="D14" s="24">
        <v>64608</v>
      </c>
      <c r="E14" s="24">
        <v>0</v>
      </c>
      <c r="F14" s="24">
        <v>0</v>
      </c>
      <c r="G14" s="24">
        <v>0</v>
      </c>
      <c r="H14" s="24">
        <v>0</v>
      </c>
      <c r="I14" s="24">
        <v>16</v>
      </c>
      <c r="J14" s="24">
        <v>2733</v>
      </c>
      <c r="K14" s="24">
        <v>0</v>
      </c>
      <c r="L14" s="24">
        <v>0</v>
      </c>
      <c r="M14" s="24">
        <v>0</v>
      </c>
      <c r="N14" s="24">
        <v>0</v>
      </c>
      <c r="O14" s="24">
        <v>30</v>
      </c>
      <c r="P14" s="24">
        <v>7300</v>
      </c>
      <c r="Q14" s="24">
        <v>164</v>
      </c>
      <c r="R14" s="24">
        <v>22890</v>
      </c>
      <c r="S14" s="24">
        <v>1</v>
      </c>
      <c r="T14" s="24">
        <v>10000</v>
      </c>
      <c r="U14" s="24">
        <v>60</v>
      </c>
      <c r="V14" s="24">
        <v>9254</v>
      </c>
      <c r="W14" s="147" t="s">
        <v>7</v>
      </c>
      <c r="X14" s="148"/>
      <c r="Y14" s="24">
        <v>3</v>
      </c>
      <c r="Z14" s="24">
        <v>600</v>
      </c>
      <c r="AA14" s="24">
        <v>2</v>
      </c>
      <c r="AB14" s="24">
        <v>2100</v>
      </c>
      <c r="AC14" s="24">
        <v>1</v>
      </c>
      <c r="AD14" s="24">
        <v>200</v>
      </c>
      <c r="AE14" s="24">
        <v>8</v>
      </c>
      <c r="AF14" s="24">
        <v>990</v>
      </c>
      <c r="AG14" s="24">
        <v>23</v>
      </c>
      <c r="AH14" s="24">
        <v>4141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5</v>
      </c>
      <c r="AP14" s="24">
        <v>580</v>
      </c>
      <c r="AQ14" s="24">
        <v>21</v>
      </c>
      <c r="AR14" s="24">
        <v>3820</v>
      </c>
    </row>
    <row r="15" spans="1:44" ht="24" customHeight="1">
      <c r="A15" s="147" t="s">
        <v>71</v>
      </c>
      <c r="B15" s="148"/>
      <c r="C15" s="24">
        <v>248</v>
      </c>
      <c r="D15" s="24">
        <v>32848</v>
      </c>
      <c r="E15" s="24">
        <v>3</v>
      </c>
      <c r="F15" s="24">
        <v>137</v>
      </c>
      <c r="G15" s="24">
        <v>0</v>
      </c>
      <c r="H15" s="24">
        <v>0</v>
      </c>
      <c r="I15" s="24">
        <v>19</v>
      </c>
      <c r="J15" s="24">
        <v>1761</v>
      </c>
      <c r="K15" s="24">
        <v>1</v>
      </c>
      <c r="L15" s="24">
        <v>240</v>
      </c>
      <c r="M15" s="24">
        <v>3</v>
      </c>
      <c r="N15" s="24">
        <v>510</v>
      </c>
      <c r="O15" s="24">
        <v>20</v>
      </c>
      <c r="P15" s="24">
        <v>4870</v>
      </c>
      <c r="Q15" s="24">
        <v>119</v>
      </c>
      <c r="R15" s="24">
        <v>14000</v>
      </c>
      <c r="S15" s="24">
        <v>1</v>
      </c>
      <c r="T15" s="24">
        <v>200</v>
      </c>
      <c r="U15" s="24">
        <v>39</v>
      </c>
      <c r="V15" s="24">
        <v>4728</v>
      </c>
      <c r="W15" s="147" t="s">
        <v>71</v>
      </c>
      <c r="X15" s="148"/>
      <c r="Y15" s="24">
        <v>3</v>
      </c>
      <c r="Z15" s="24">
        <v>113</v>
      </c>
      <c r="AA15" s="24">
        <v>0</v>
      </c>
      <c r="AB15" s="24">
        <v>0</v>
      </c>
      <c r="AC15" s="24">
        <v>4</v>
      </c>
      <c r="AD15" s="24">
        <v>610</v>
      </c>
      <c r="AE15" s="24">
        <v>9</v>
      </c>
      <c r="AF15" s="24">
        <v>1117</v>
      </c>
      <c r="AG15" s="24">
        <v>8</v>
      </c>
      <c r="AH15" s="24">
        <v>1358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7</v>
      </c>
      <c r="AP15" s="24">
        <v>1815</v>
      </c>
      <c r="AQ15" s="24">
        <v>12</v>
      </c>
      <c r="AR15" s="24">
        <v>1389</v>
      </c>
    </row>
    <row r="16" spans="1:44" ht="24" customHeight="1">
      <c r="A16" s="147" t="s">
        <v>92</v>
      </c>
      <c r="B16" s="148"/>
      <c r="C16" s="24">
        <v>325</v>
      </c>
      <c r="D16" s="24">
        <v>57010</v>
      </c>
      <c r="E16" s="24">
        <v>1</v>
      </c>
      <c r="F16" s="24">
        <v>200</v>
      </c>
      <c r="G16" s="24">
        <v>2</v>
      </c>
      <c r="H16" s="24">
        <v>1200</v>
      </c>
      <c r="I16" s="24">
        <v>8</v>
      </c>
      <c r="J16" s="24">
        <v>659</v>
      </c>
      <c r="K16" s="24">
        <v>1</v>
      </c>
      <c r="L16" s="24">
        <v>200</v>
      </c>
      <c r="M16" s="24">
        <v>1</v>
      </c>
      <c r="N16" s="24">
        <v>200</v>
      </c>
      <c r="O16" s="24">
        <v>33</v>
      </c>
      <c r="P16" s="24">
        <v>12236</v>
      </c>
      <c r="Q16" s="24">
        <v>159</v>
      </c>
      <c r="R16" s="24">
        <v>26726</v>
      </c>
      <c r="S16" s="24">
        <v>1</v>
      </c>
      <c r="T16" s="24">
        <v>30</v>
      </c>
      <c r="U16" s="24">
        <v>61</v>
      </c>
      <c r="V16" s="24">
        <v>3781</v>
      </c>
      <c r="W16" s="147" t="s">
        <v>93</v>
      </c>
      <c r="X16" s="148"/>
      <c r="Y16" s="24">
        <v>4</v>
      </c>
      <c r="Z16" s="24">
        <v>393</v>
      </c>
      <c r="AA16" s="24">
        <v>0</v>
      </c>
      <c r="AB16" s="24">
        <v>0</v>
      </c>
      <c r="AC16" s="24">
        <v>0</v>
      </c>
      <c r="AD16" s="24">
        <v>0</v>
      </c>
      <c r="AE16" s="24">
        <v>9</v>
      </c>
      <c r="AF16" s="24">
        <v>5158</v>
      </c>
      <c r="AG16" s="24">
        <v>19</v>
      </c>
      <c r="AH16" s="24">
        <v>4911</v>
      </c>
      <c r="AI16" s="24">
        <v>0</v>
      </c>
      <c r="AJ16" s="24">
        <v>0</v>
      </c>
      <c r="AK16" s="24">
        <v>1</v>
      </c>
      <c r="AL16" s="24">
        <v>100</v>
      </c>
      <c r="AM16" s="24">
        <v>0</v>
      </c>
      <c r="AN16" s="24">
        <v>0</v>
      </c>
      <c r="AO16" s="24">
        <v>4</v>
      </c>
      <c r="AP16" s="24">
        <v>333</v>
      </c>
      <c r="AQ16" s="24">
        <v>21</v>
      </c>
      <c r="AR16" s="24">
        <v>883</v>
      </c>
    </row>
    <row r="17" spans="1:44" ht="24" customHeight="1">
      <c r="A17" s="147" t="s">
        <v>72</v>
      </c>
      <c r="B17" s="148"/>
      <c r="C17" s="24">
        <v>78</v>
      </c>
      <c r="D17" s="24">
        <v>16558</v>
      </c>
      <c r="E17" s="24">
        <v>0</v>
      </c>
      <c r="F17" s="24">
        <v>0</v>
      </c>
      <c r="G17" s="24">
        <v>1</v>
      </c>
      <c r="H17" s="24">
        <v>2000</v>
      </c>
      <c r="I17" s="24">
        <v>3</v>
      </c>
      <c r="J17" s="24">
        <v>600</v>
      </c>
      <c r="K17" s="24">
        <v>0</v>
      </c>
      <c r="L17" s="24">
        <v>0</v>
      </c>
      <c r="M17" s="24">
        <v>0</v>
      </c>
      <c r="N17" s="24">
        <v>0</v>
      </c>
      <c r="O17" s="24">
        <v>5</v>
      </c>
      <c r="P17" s="24">
        <v>3040</v>
      </c>
      <c r="Q17" s="24">
        <v>41</v>
      </c>
      <c r="R17" s="24">
        <v>6909</v>
      </c>
      <c r="S17" s="24">
        <v>1</v>
      </c>
      <c r="T17" s="24">
        <v>40</v>
      </c>
      <c r="U17" s="24">
        <v>15</v>
      </c>
      <c r="V17" s="24">
        <v>1924</v>
      </c>
      <c r="W17" s="147" t="s">
        <v>72</v>
      </c>
      <c r="X17" s="148"/>
      <c r="Y17" s="24">
        <v>1</v>
      </c>
      <c r="Z17" s="24">
        <v>200</v>
      </c>
      <c r="AA17" s="24">
        <v>0</v>
      </c>
      <c r="AB17" s="24">
        <v>0</v>
      </c>
      <c r="AC17" s="24">
        <v>1</v>
      </c>
      <c r="AD17" s="24">
        <v>240</v>
      </c>
      <c r="AE17" s="24">
        <v>2</v>
      </c>
      <c r="AF17" s="24">
        <v>300</v>
      </c>
      <c r="AG17" s="24">
        <v>1</v>
      </c>
      <c r="AH17" s="24">
        <v>249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360</v>
      </c>
      <c r="AQ17" s="24">
        <v>4</v>
      </c>
      <c r="AR17" s="24">
        <v>696</v>
      </c>
    </row>
    <row r="18" spans="1:44" ht="24" customHeight="1">
      <c r="A18" s="147" t="s">
        <v>73</v>
      </c>
      <c r="B18" s="148"/>
      <c r="C18" s="24">
        <v>55</v>
      </c>
      <c r="D18" s="24">
        <v>7561</v>
      </c>
      <c r="E18" s="24">
        <v>1</v>
      </c>
      <c r="F18" s="24">
        <v>200</v>
      </c>
      <c r="G18" s="24">
        <v>0</v>
      </c>
      <c r="H18" s="24">
        <v>0</v>
      </c>
      <c r="I18" s="24">
        <v>3</v>
      </c>
      <c r="J18" s="24">
        <v>380</v>
      </c>
      <c r="K18" s="24">
        <v>0</v>
      </c>
      <c r="L18" s="24">
        <v>0</v>
      </c>
      <c r="M18" s="24">
        <v>0</v>
      </c>
      <c r="N18" s="24">
        <v>0</v>
      </c>
      <c r="O18" s="24">
        <v>4</v>
      </c>
      <c r="P18" s="24">
        <v>1400</v>
      </c>
      <c r="Q18" s="24">
        <v>23</v>
      </c>
      <c r="R18" s="24">
        <v>3567</v>
      </c>
      <c r="S18" s="24">
        <v>0</v>
      </c>
      <c r="T18" s="24">
        <v>0</v>
      </c>
      <c r="U18" s="24">
        <v>10</v>
      </c>
      <c r="V18" s="24">
        <v>770</v>
      </c>
      <c r="W18" s="147" t="s">
        <v>73</v>
      </c>
      <c r="X18" s="148"/>
      <c r="Y18" s="24">
        <v>1</v>
      </c>
      <c r="Z18" s="24">
        <v>3</v>
      </c>
      <c r="AA18" s="24">
        <v>0</v>
      </c>
      <c r="AB18" s="24">
        <v>0</v>
      </c>
      <c r="AC18" s="24">
        <v>0</v>
      </c>
      <c r="AD18" s="24">
        <v>0</v>
      </c>
      <c r="AE18" s="24">
        <v>2</v>
      </c>
      <c r="AF18" s="24">
        <v>239</v>
      </c>
      <c r="AG18" s="24">
        <v>1</v>
      </c>
      <c r="AH18" s="24">
        <v>3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10</v>
      </c>
      <c r="AQ18" s="24">
        <v>9</v>
      </c>
      <c r="AR18" s="24">
        <v>989</v>
      </c>
    </row>
    <row r="19" spans="1:44" ht="24" customHeight="1">
      <c r="A19" s="147" t="s">
        <v>74</v>
      </c>
      <c r="B19" s="148"/>
      <c r="C19" s="24">
        <v>93</v>
      </c>
      <c r="D19" s="24">
        <v>21244</v>
      </c>
      <c r="E19" s="24">
        <v>0</v>
      </c>
      <c r="F19" s="24">
        <v>0</v>
      </c>
      <c r="G19" s="24">
        <v>0</v>
      </c>
      <c r="H19" s="24">
        <v>0</v>
      </c>
      <c r="I19" s="24">
        <v>3</v>
      </c>
      <c r="J19" s="24">
        <v>233</v>
      </c>
      <c r="K19" s="24">
        <v>0</v>
      </c>
      <c r="L19" s="24">
        <v>0</v>
      </c>
      <c r="M19" s="24">
        <v>1</v>
      </c>
      <c r="N19" s="24">
        <v>3</v>
      </c>
      <c r="O19" s="24">
        <v>15</v>
      </c>
      <c r="P19" s="24">
        <v>7419</v>
      </c>
      <c r="Q19" s="24">
        <v>54</v>
      </c>
      <c r="R19" s="24">
        <v>6967</v>
      </c>
      <c r="S19" s="24">
        <v>0</v>
      </c>
      <c r="T19" s="24">
        <v>0</v>
      </c>
      <c r="U19" s="24">
        <v>9</v>
      </c>
      <c r="V19" s="24">
        <v>3126</v>
      </c>
      <c r="W19" s="147" t="s">
        <v>74</v>
      </c>
      <c r="X19" s="148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2000</v>
      </c>
      <c r="AG19" s="24">
        <v>3</v>
      </c>
      <c r="AH19" s="24">
        <v>1404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10</v>
      </c>
      <c r="AQ19" s="24">
        <v>6</v>
      </c>
      <c r="AR19" s="24">
        <v>82</v>
      </c>
    </row>
    <row r="20" spans="1:44" ht="24" customHeight="1">
      <c r="A20" s="147" t="s">
        <v>75</v>
      </c>
      <c r="B20" s="148"/>
      <c r="C20" s="24">
        <v>113</v>
      </c>
      <c r="D20" s="24">
        <v>18043</v>
      </c>
      <c r="E20" s="24">
        <v>0</v>
      </c>
      <c r="F20" s="24">
        <v>0</v>
      </c>
      <c r="G20" s="24">
        <v>0</v>
      </c>
      <c r="H20" s="24">
        <v>0</v>
      </c>
      <c r="I20" s="24">
        <v>12</v>
      </c>
      <c r="J20" s="24">
        <v>1747</v>
      </c>
      <c r="K20" s="24">
        <v>0</v>
      </c>
      <c r="L20" s="24">
        <v>0</v>
      </c>
      <c r="M20" s="24">
        <v>1</v>
      </c>
      <c r="N20" s="24">
        <v>200</v>
      </c>
      <c r="O20" s="24">
        <v>7</v>
      </c>
      <c r="P20" s="24">
        <v>1300</v>
      </c>
      <c r="Q20" s="24">
        <v>68</v>
      </c>
      <c r="R20" s="24">
        <v>11548</v>
      </c>
      <c r="S20" s="24">
        <v>0</v>
      </c>
      <c r="T20" s="24">
        <v>0</v>
      </c>
      <c r="U20" s="24">
        <v>10</v>
      </c>
      <c r="V20" s="24">
        <v>998</v>
      </c>
      <c r="W20" s="147" t="s">
        <v>75</v>
      </c>
      <c r="X20" s="148"/>
      <c r="Y20" s="24">
        <v>1</v>
      </c>
      <c r="Z20" s="24">
        <v>10</v>
      </c>
      <c r="AA20" s="24">
        <v>0</v>
      </c>
      <c r="AB20" s="24">
        <v>0</v>
      </c>
      <c r="AC20" s="24">
        <v>0</v>
      </c>
      <c r="AD20" s="24">
        <v>0</v>
      </c>
      <c r="AE20" s="24">
        <v>2</v>
      </c>
      <c r="AF20" s="24">
        <v>200</v>
      </c>
      <c r="AG20" s="24">
        <v>6</v>
      </c>
      <c r="AH20" s="24">
        <v>1200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6</v>
      </c>
      <c r="AR20" s="24">
        <v>840</v>
      </c>
    </row>
    <row r="21" spans="1:44" ht="24" customHeight="1">
      <c r="A21" s="147" t="s">
        <v>76</v>
      </c>
      <c r="B21" s="148"/>
      <c r="C21" s="24">
        <v>37</v>
      </c>
      <c r="D21" s="24">
        <v>9709</v>
      </c>
      <c r="E21" s="24">
        <v>0</v>
      </c>
      <c r="F21" s="24">
        <v>0</v>
      </c>
      <c r="G21" s="24">
        <v>0</v>
      </c>
      <c r="H21" s="24">
        <v>0</v>
      </c>
      <c r="I21" s="24">
        <v>3</v>
      </c>
      <c r="J21" s="24">
        <v>260</v>
      </c>
      <c r="K21" s="24">
        <v>0</v>
      </c>
      <c r="L21" s="24">
        <v>0</v>
      </c>
      <c r="M21" s="24">
        <v>1</v>
      </c>
      <c r="N21" s="24">
        <v>200</v>
      </c>
      <c r="O21" s="24">
        <v>5</v>
      </c>
      <c r="P21" s="24">
        <v>6450</v>
      </c>
      <c r="Q21" s="24">
        <v>20</v>
      </c>
      <c r="R21" s="24">
        <v>2301</v>
      </c>
      <c r="S21" s="24">
        <v>0</v>
      </c>
      <c r="T21" s="24">
        <v>0</v>
      </c>
      <c r="U21" s="24">
        <v>3</v>
      </c>
      <c r="V21" s="24">
        <v>170</v>
      </c>
      <c r="W21" s="147" t="s">
        <v>76</v>
      </c>
      <c r="X21" s="148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1</v>
      </c>
      <c r="AH21" s="24">
        <v>248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50</v>
      </c>
      <c r="AQ21" s="24">
        <v>3</v>
      </c>
      <c r="AR21" s="24">
        <v>30</v>
      </c>
    </row>
    <row r="22" spans="1:44" ht="24" customHeight="1">
      <c r="A22" s="147" t="s">
        <v>77</v>
      </c>
      <c r="B22" s="148"/>
      <c r="C22" s="24">
        <v>77</v>
      </c>
      <c r="D22" s="24">
        <v>20651</v>
      </c>
      <c r="E22" s="24">
        <v>2</v>
      </c>
      <c r="F22" s="24">
        <v>303</v>
      </c>
      <c r="G22" s="24">
        <v>0</v>
      </c>
      <c r="H22" s="24">
        <v>0</v>
      </c>
      <c r="I22" s="24">
        <v>0</v>
      </c>
      <c r="J22" s="24">
        <v>0</v>
      </c>
      <c r="K22" s="24">
        <v>1</v>
      </c>
      <c r="L22" s="24">
        <v>1000</v>
      </c>
      <c r="M22" s="24">
        <v>0</v>
      </c>
      <c r="N22" s="24">
        <v>0</v>
      </c>
      <c r="O22" s="24">
        <v>7</v>
      </c>
      <c r="P22" s="24">
        <v>2100</v>
      </c>
      <c r="Q22" s="24">
        <v>33</v>
      </c>
      <c r="R22" s="24">
        <v>10590</v>
      </c>
      <c r="S22" s="24">
        <v>5</v>
      </c>
      <c r="T22" s="24">
        <v>3703</v>
      </c>
      <c r="U22" s="24">
        <v>12</v>
      </c>
      <c r="V22" s="24">
        <v>987</v>
      </c>
      <c r="W22" s="147" t="s">
        <v>77</v>
      </c>
      <c r="X22" s="148"/>
      <c r="Y22" s="24">
        <v>3</v>
      </c>
      <c r="Z22" s="24">
        <v>750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4</v>
      </c>
      <c r="AH22" s="24">
        <v>660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5</v>
      </c>
      <c r="AP22" s="24">
        <v>330</v>
      </c>
      <c r="AQ22" s="24">
        <v>5</v>
      </c>
      <c r="AR22" s="24">
        <v>228</v>
      </c>
    </row>
    <row r="23" spans="1:44" ht="24" customHeight="1">
      <c r="A23" s="147" t="s">
        <v>78</v>
      </c>
      <c r="B23" s="148"/>
      <c r="C23" s="24">
        <v>44</v>
      </c>
      <c r="D23" s="24">
        <v>10533</v>
      </c>
      <c r="E23" s="24">
        <v>2</v>
      </c>
      <c r="F23" s="24">
        <v>400</v>
      </c>
      <c r="G23" s="24">
        <v>0</v>
      </c>
      <c r="H23" s="24">
        <v>0</v>
      </c>
      <c r="I23" s="24">
        <v>1</v>
      </c>
      <c r="J23" s="24">
        <v>3</v>
      </c>
      <c r="K23" s="24">
        <v>0</v>
      </c>
      <c r="L23" s="24">
        <v>0</v>
      </c>
      <c r="M23" s="24">
        <v>1</v>
      </c>
      <c r="N23" s="24">
        <v>3</v>
      </c>
      <c r="O23" s="24">
        <v>7</v>
      </c>
      <c r="P23" s="24">
        <v>6610</v>
      </c>
      <c r="Q23" s="24">
        <v>26</v>
      </c>
      <c r="R23" s="24">
        <v>2247</v>
      </c>
      <c r="S23" s="24">
        <v>0</v>
      </c>
      <c r="T23" s="24">
        <v>0</v>
      </c>
      <c r="U23" s="24">
        <v>4</v>
      </c>
      <c r="V23" s="24">
        <v>1160</v>
      </c>
      <c r="W23" s="147" t="s">
        <v>78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1</v>
      </c>
      <c r="AH23" s="24">
        <v>50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50</v>
      </c>
      <c r="AQ23" s="24">
        <v>1</v>
      </c>
      <c r="AR23" s="24">
        <v>10</v>
      </c>
    </row>
    <row r="24" spans="1:44" ht="24" customHeight="1">
      <c r="A24" s="147" t="s">
        <v>79</v>
      </c>
      <c r="B24" s="148"/>
      <c r="C24" s="24">
        <v>58</v>
      </c>
      <c r="D24" s="24">
        <v>8155</v>
      </c>
      <c r="E24" s="24">
        <v>1</v>
      </c>
      <c r="F24" s="24">
        <v>100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4</v>
      </c>
      <c r="P24" s="24">
        <v>518</v>
      </c>
      <c r="Q24" s="24">
        <v>33</v>
      </c>
      <c r="R24" s="24">
        <v>4684</v>
      </c>
      <c r="S24" s="24">
        <v>0</v>
      </c>
      <c r="T24" s="24">
        <v>0</v>
      </c>
      <c r="U24" s="24">
        <v>7</v>
      </c>
      <c r="V24" s="24">
        <v>491</v>
      </c>
      <c r="W24" s="147" t="s">
        <v>79</v>
      </c>
      <c r="X24" s="148"/>
      <c r="Y24" s="24">
        <v>0</v>
      </c>
      <c r="Z24" s="24">
        <v>0</v>
      </c>
      <c r="AA24" s="24">
        <v>1</v>
      </c>
      <c r="AB24" s="24">
        <v>1500</v>
      </c>
      <c r="AC24" s="24">
        <v>2</v>
      </c>
      <c r="AD24" s="24">
        <v>400</v>
      </c>
      <c r="AE24" s="24">
        <v>0</v>
      </c>
      <c r="AF24" s="24">
        <v>0</v>
      </c>
      <c r="AG24" s="24">
        <v>4</v>
      </c>
      <c r="AH24" s="24">
        <v>263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6</v>
      </c>
      <c r="AR24" s="24">
        <v>199</v>
      </c>
    </row>
    <row r="25" spans="1:44" ht="24" customHeight="1">
      <c r="A25" s="147" t="s">
        <v>6</v>
      </c>
      <c r="B25" s="148"/>
      <c r="C25" s="24">
        <v>50</v>
      </c>
      <c r="D25" s="24">
        <v>8554</v>
      </c>
      <c r="E25" s="24">
        <v>2</v>
      </c>
      <c r="F25" s="24">
        <v>3200</v>
      </c>
      <c r="G25" s="24">
        <v>0</v>
      </c>
      <c r="H25" s="24">
        <v>0</v>
      </c>
      <c r="I25" s="24">
        <v>4</v>
      </c>
      <c r="J25" s="24">
        <v>690</v>
      </c>
      <c r="K25" s="24">
        <v>0</v>
      </c>
      <c r="L25" s="24">
        <v>0</v>
      </c>
      <c r="M25" s="24">
        <v>0</v>
      </c>
      <c r="N25" s="24">
        <v>0</v>
      </c>
      <c r="O25" s="24">
        <v>6</v>
      </c>
      <c r="P25" s="24">
        <v>1249</v>
      </c>
      <c r="Q25" s="24">
        <v>17</v>
      </c>
      <c r="R25" s="24">
        <v>1190</v>
      </c>
      <c r="S25" s="24">
        <v>0</v>
      </c>
      <c r="T25" s="24">
        <v>0</v>
      </c>
      <c r="U25" s="24">
        <v>5</v>
      </c>
      <c r="V25" s="24">
        <v>650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240</v>
      </c>
      <c r="AE25" s="24">
        <v>0</v>
      </c>
      <c r="AF25" s="24">
        <v>0</v>
      </c>
      <c r="AG25" s="24">
        <v>5</v>
      </c>
      <c r="AH25" s="24">
        <v>780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150</v>
      </c>
      <c r="AQ25" s="24">
        <v>7</v>
      </c>
      <c r="AR25" s="24">
        <v>405</v>
      </c>
    </row>
    <row r="26" spans="1:44" ht="24" customHeight="1">
      <c r="A26" s="147" t="s">
        <v>80</v>
      </c>
      <c r="B26" s="148"/>
      <c r="C26" s="24">
        <v>48</v>
      </c>
      <c r="D26" s="24">
        <v>8239</v>
      </c>
      <c r="E26" s="24">
        <v>0</v>
      </c>
      <c r="F26" s="24">
        <v>0</v>
      </c>
      <c r="G26" s="24">
        <v>0</v>
      </c>
      <c r="H26" s="24">
        <v>0</v>
      </c>
      <c r="I26" s="24">
        <v>1</v>
      </c>
      <c r="J26" s="24">
        <v>240</v>
      </c>
      <c r="K26" s="24">
        <v>0</v>
      </c>
      <c r="L26" s="24">
        <v>0</v>
      </c>
      <c r="M26" s="24">
        <v>0</v>
      </c>
      <c r="N26" s="24">
        <v>0</v>
      </c>
      <c r="O26" s="24">
        <v>6</v>
      </c>
      <c r="P26" s="24">
        <v>1889</v>
      </c>
      <c r="Q26" s="24">
        <v>24</v>
      </c>
      <c r="R26" s="24">
        <v>4349</v>
      </c>
      <c r="S26" s="24">
        <v>0</v>
      </c>
      <c r="T26" s="24">
        <v>0</v>
      </c>
      <c r="U26" s="24">
        <v>5</v>
      </c>
      <c r="V26" s="24">
        <v>330</v>
      </c>
      <c r="W26" s="147" t="s">
        <v>80</v>
      </c>
      <c r="X26" s="148"/>
      <c r="Y26" s="24">
        <v>0</v>
      </c>
      <c r="Z26" s="24">
        <v>0</v>
      </c>
      <c r="AA26" s="24">
        <v>1</v>
      </c>
      <c r="AB26" s="24">
        <v>100</v>
      </c>
      <c r="AC26" s="24">
        <v>1</v>
      </c>
      <c r="AD26" s="24">
        <v>210</v>
      </c>
      <c r="AE26" s="24">
        <v>2</v>
      </c>
      <c r="AF26" s="24">
        <v>53</v>
      </c>
      <c r="AG26" s="24">
        <v>3</v>
      </c>
      <c r="AH26" s="24">
        <v>749</v>
      </c>
      <c r="AI26" s="24">
        <v>0</v>
      </c>
      <c r="AJ26" s="24">
        <v>0</v>
      </c>
      <c r="AK26" s="24">
        <v>1</v>
      </c>
      <c r="AL26" s="24">
        <v>10</v>
      </c>
      <c r="AM26" s="24">
        <v>0</v>
      </c>
      <c r="AN26" s="24">
        <v>0</v>
      </c>
      <c r="AO26" s="24">
        <v>2</v>
      </c>
      <c r="AP26" s="24">
        <v>280</v>
      </c>
      <c r="AQ26" s="24">
        <v>2</v>
      </c>
      <c r="AR26" s="24">
        <v>29</v>
      </c>
    </row>
    <row r="27" spans="1:44" ht="24" customHeight="1">
      <c r="A27" s="147" t="s">
        <v>81</v>
      </c>
      <c r="B27" s="148"/>
      <c r="C27" s="24">
        <v>20</v>
      </c>
      <c r="D27" s="24">
        <v>1383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13</v>
      </c>
      <c r="R27" s="24">
        <v>630</v>
      </c>
      <c r="S27" s="24">
        <v>0</v>
      </c>
      <c r="T27" s="24">
        <v>0</v>
      </c>
      <c r="U27" s="24">
        <v>2</v>
      </c>
      <c r="V27" s="24">
        <v>290</v>
      </c>
      <c r="W27" s="147" t="s">
        <v>81</v>
      </c>
      <c r="X27" s="148"/>
      <c r="Y27" s="24">
        <v>1</v>
      </c>
      <c r="Z27" s="24">
        <v>240</v>
      </c>
      <c r="AA27" s="24">
        <v>0</v>
      </c>
      <c r="AB27" s="24">
        <v>0</v>
      </c>
      <c r="AC27" s="24">
        <v>1</v>
      </c>
      <c r="AD27" s="24">
        <v>3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210</v>
      </c>
      <c r="AQ27" s="24">
        <v>1</v>
      </c>
      <c r="AR27" s="24">
        <v>10</v>
      </c>
    </row>
    <row r="28" spans="1:44" ht="24" customHeight="1">
      <c r="A28" s="147" t="s">
        <v>82</v>
      </c>
      <c r="B28" s="148"/>
      <c r="C28" s="24">
        <v>57</v>
      </c>
      <c r="D28" s="24">
        <v>7832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200</v>
      </c>
      <c r="K28" s="24">
        <v>0</v>
      </c>
      <c r="L28" s="24">
        <v>0</v>
      </c>
      <c r="M28" s="24">
        <v>0</v>
      </c>
      <c r="N28" s="24">
        <v>0</v>
      </c>
      <c r="O28" s="24">
        <v>6</v>
      </c>
      <c r="P28" s="24">
        <v>1670</v>
      </c>
      <c r="Q28" s="24">
        <v>26</v>
      </c>
      <c r="R28" s="24">
        <v>3423</v>
      </c>
      <c r="S28" s="24">
        <v>1</v>
      </c>
      <c r="T28" s="24">
        <v>200</v>
      </c>
      <c r="U28" s="24">
        <v>11</v>
      </c>
      <c r="V28" s="24">
        <v>693</v>
      </c>
      <c r="W28" s="147" t="s">
        <v>82</v>
      </c>
      <c r="X28" s="148"/>
      <c r="Y28" s="24">
        <v>1</v>
      </c>
      <c r="Z28" s="24">
        <v>100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530</v>
      </c>
      <c r="AG28" s="24">
        <v>4</v>
      </c>
      <c r="AH28" s="24">
        <v>875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55</v>
      </c>
      <c r="AQ28" s="24">
        <v>3</v>
      </c>
      <c r="AR28" s="24">
        <v>86</v>
      </c>
    </row>
    <row r="29" spans="1:44" ht="24" customHeight="1">
      <c r="A29" s="147" t="s">
        <v>83</v>
      </c>
      <c r="B29" s="148"/>
      <c r="C29" s="24">
        <v>77</v>
      </c>
      <c r="D29" s="24">
        <v>13003</v>
      </c>
      <c r="E29" s="24">
        <v>0</v>
      </c>
      <c r="F29" s="24">
        <v>0</v>
      </c>
      <c r="G29" s="24">
        <v>0</v>
      </c>
      <c r="H29" s="24">
        <v>0</v>
      </c>
      <c r="I29" s="24">
        <v>4</v>
      </c>
      <c r="J29" s="24">
        <v>2405</v>
      </c>
      <c r="K29" s="24">
        <v>0</v>
      </c>
      <c r="L29" s="24">
        <v>0</v>
      </c>
      <c r="M29" s="24">
        <v>0</v>
      </c>
      <c r="N29" s="24">
        <v>0</v>
      </c>
      <c r="O29" s="24">
        <v>8</v>
      </c>
      <c r="P29" s="24">
        <v>1700</v>
      </c>
      <c r="Q29" s="24">
        <v>31</v>
      </c>
      <c r="R29" s="24">
        <v>4696</v>
      </c>
      <c r="S29" s="24">
        <v>0</v>
      </c>
      <c r="T29" s="24">
        <v>0</v>
      </c>
      <c r="U29" s="24">
        <v>15</v>
      </c>
      <c r="V29" s="24">
        <v>1272</v>
      </c>
      <c r="W29" s="147" t="s">
        <v>83</v>
      </c>
      <c r="X29" s="148"/>
      <c r="Y29" s="24">
        <v>0</v>
      </c>
      <c r="Z29" s="24">
        <v>0</v>
      </c>
      <c r="AA29" s="24">
        <v>0</v>
      </c>
      <c r="AB29" s="24">
        <v>0</v>
      </c>
      <c r="AC29" s="24">
        <v>2</v>
      </c>
      <c r="AD29" s="24">
        <v>400</v>
      </c>
      <c r="AE29" s="24">
        <v>1</v>
      </c>
      <c r="AF29" s="24">
        <v>63</v>
      </c>
      <c r="AG29" s="24">
        <v>3</v>
      </c>
      <c r="AH29" s="24">
        <v>83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1330</v>
      </c>
      <c r="AQ29" s="24">
        <v>11</v>
      </c>
      <c r="AR29" s="24">
        <v>1054</v>
      </c>
    </row>
    <row r="30" spans="1:44" ht="24" customHeight="1">
      <c r="A30" s="147" t="s">
        <v>84</v>
      </c>
      <c r="B30" s="148"/>
      <c r="C30" s="24">
        <v>38</v>
      </c>
      <c r="D30" s="24">
        <v>5870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</v>
      </c>
      <c r="N30" s="24">
        <v>2000</v>
      </c>
      <c r="O30" s="24">
        <v>1</v>
      </c>
      <c r="P30" s="24">
        <v>100</v>
      </c>
      <c r="Q30" s="24">
        <v>27</v>
      </c>
      <c r="R30" s="24">
        <v>2124</v>
      </c>
      <c r="S30" s="24">
        <v>0</v>
      </c>
      <c r="T30" s="24">
        <v>0</v>
      </c>
      <c r="U30" s="24">
        <v>7</v>
      </c>
      <c r="V30" s="24">
        <v>1296</v>
      </c>
      <c r="W30" s="147" t="s">
        <v>84</v>
      </c>
      <c r="X30" s="148"/>
      <c r="Y30" s="24">
        <v>1</v>
      </c>
      <c r="Z30" s="24">
        <v>200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1</v>
      </c>
      <c r="AR30" s="24">
        <v>150</v>
      </c>
    </row>
    <row r="31" spans="1:44" ht="24" customHeight="1">
      <c r="A31" s="147" t="s">
        <v>85</v>
      </c>
      <c r="B31" s="148"/>
      <c r="C31" s="24">
        <v>15</v>
      </c>
      <c r="D31" s="24">
        <v>4075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12</v>
      </c>
      <c r="R31" s="24">
        <v>565</v>
      </c>
      <c r="S31" s="24">
        <v>1</v>
      </c>
      <c r="T31" s="24">
        <v>500</v>
      </c>
      <c r="U31" s="24">
        <v>2</v>
      </c>
      <c r="V31" s="24">
        <v>3010</v>
      </c>
      <c r="W31" s="147" t="s">
        <v>85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47" t="s">
        <v>86</v>
      </c>
      <c r="B32" s="148"/>
      <c r="C32" s="24">
        <v>14</v>
      </c>
      <c r="D32" s="24">
        <v>4065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11</v>
      </c>
      <c r="R32" s="24">
        <v>555</v>
      </c>
      <c r="S32" s="24">
        <v>1</v>
      </c>
      <c r="T32" s="24">
        <v>500</v>
      </c>
      <c r="U32" s="24">
        <v>2</v>
      </c>
      <c r="V32" s="24">
        <v>3010</v>
      </c>
      <c r="W32" s="147" t="s">
        <v>86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53" t="s">
        <v>87</v>
      </c>
      <c r="B33" s="254"/>
      <c r="C33" s="25">
        <v>1</v>
      </c>
      <c r="D33" s="25">
        <v>10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10</v>
      </c>
      <c r="S33" s="25">
        <v>0</v>
      </c>
      <c r="T33" s="25">
        <v>0</v>
      </c>
      <c r="U33" s="25">
        <v>0</v>
      </c>
      <c r="V33" s="25">
        <v>0</v>
      </c>
      <c r="W33" s="253" t="s">
        <v>87</v>
      </c>
      <c r="X33" s="254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中華民國105年08月15日編製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tr">
        <f>'2492-00-01'!V34</f>
        <v>中華民國105年08月15日編製</v>
      </c>
    </row>
    <row r="35" spans="6:44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217</v>
      </c>
    </row>
    <row r="38" spans="1:2" s="101" customFormat="1" ht="19.5" customHeight="1">
      <c r="A38" s="102" t="s">
        <v>150</v>
      </c>
      <c r="B38" s="102"/>
    </row>
    <row r="39" spans="1:2" s="101" customFormat="1" ht="15.75">
      <c r="A39" s="102"/>
      <c r="B39" s="101" t="s">
        <v>95</v>
      </c>
    </row>
    <row r="40" ht="16.5">
      <c r="B40" s="134" t="s">
        <v>223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22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96</v>
      </c>
      <c r="D1" s="264"/>
      <c r="E1" s="264"/>
      <c r="F1" s="264"/>
      <c r="G1" s="264"/>
      <c r="H1" s="264"/>
      <c r="S1" s="265" t="s">
        <v>2</v>
      </c>
      <c r="T1" s="266"/>
      <c r="U1" s="287" t="s">
        <v>97</v>
      </c>
      <c r="V1" s="266"/>
    </row>
    <row r="2" spans="1:22" ht="16.5" customHeight="1">
      <c r="A2" s="88" t="s">
        <v>98</v>
      </c>
      <c r="B2" s="89" t="s">
        <v>121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9" t="s">
        <v>47</v>
      </c>
      <c r="T2" s="290"/>
      <c r="U2" s="291" t="s">
        <v>122</v>
      </c>
      <c r="V2" s="292"/>
    </row>
    <row r="3" spans="1:22" s="90" customFormat="1" ht="19.5" customHeight="1">
      <c r="A3" s="267" t="s">
        <v>123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</row>
    <row r="4" spans="1:22" ht="19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</row>
    <row r="5" spans="5:22" s="91" customFormat="1" ht="19.5" customHeight="1">
      <c r="E5" s="269" t="str">
        <f>CONCATENATE('2492-00-02'!K5,"底")</f>
        <v>   中華民國 105年07月底</v>
      </c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S5" s="270" t="s">
        <v>142</v>
      </c>
      <c r="T5" s="270"/>
      <c r="U5" s="270"/>
      <c r="V5" s="270"/>
    </row>
    <row r="6" spans="1:22" s="92" customFormat="1" ht="13.5" customHeight="1">
      <c r="A6" s="271" t="s">
        <v>124</v>
      </c>
      <c r="B6" s="272"/>
      <c r="C6" s="277" t="s">
        <v>125</v>
      </c>
      <c r="D6" s="278"/>
      <c r="E6" s="281" t="s">
        <v>126</v>
      </c>
      <c r="F6" s="282"/>
      <c r="G6" s="285" t="s">
        <v>127</v>
      </c>
      <c r="H6" s="286"/>
      <c r="I6" s="285" t="s">
        <v>128</v>
      </c>
      <c r="J6" s="286"/>
      <c r="K6" s="285" t="s">
        <v>129</v>
      </c>
      <c r="L6" s="286"/>
      <c r="M6" s="285" t="s">
        <v>130</v>
      </c>
      <c r="N6" s="286"/>
      <c r="O6" s="285" t="s">
        <v>131</v>
      </c>
      <c r="P6" s="286"/>
      <c r="Q6" s="285" t="s">
        <v>132</v>
      </c>
      <c r="R6" s="286"/>
      <c r="S6" s="285" t="s">
        <v>133</v>
      </c>
      <c r="T6" s="286"/>
      <c r="U6" s="293" t="s">
        <v>134</v>
      </c>
      <c r="V6" s="294"/>
    </row>
    <row r="7" spans="1:22" s="92" customFormat="1" ht="14.25" customHeight="1">
      <c r="A7" s="273"/>
      <c r="B7" s="274"/>
      <c r="C7" s="279"/>
      <c r="D7" s="280"/>
      <c r="E7" s="283"/>
      <c r="F7" s="284"/>
      <c r="G7" s="297" t="s">
        <v>135</v>
      </c>
      <c r="H7" s="298"/>
      <c r="I7" s="297" t="s">
        <v>136</v>
      </c>
      <c r="J7" s="298"/>
      <c r="K7" s="297" t="s">
        <v>137</v>
      </c>
      <c r="L7" s="298"/>
      <c r="M7" s="297" t="s">
        <v>138</v>
      </c>
      <c r="N7" s="298"/>
      <c r="O7" s="297" t="s">
        <v>139</v>
      </c>
      <c r="P7" s="298"/>
      <c r="Q7" s="297" t="s">
        <v>140</v>
      </c>
      <c r="R7" s="298"/>
      <c r="S7" s="297" t="s">
        <v>141</v>
      </c>
      <c r="T7" s="298"/>
      <c r="U7" s="295"/>
      <c r="V7" s="296"/>
    </row>
    <row r="8" spans="1:22" s="92" customFormat="1" ht="17.25" customHeight="1" thickBot="1">
      <c r="A8" s="275"/>
      <c r="B8" s="276"/>
      <c r="C8" s="93" t="s">
        <v>26</v>
      </c>
      <c r="D8" s="94" t="s">
        <v>27</v>
      </c>
      <c r="E8" s="95" t="s">
        <v>26</v>
      </c>
      <c r="F8" s="95" t="s">
        <v>27</v>
      </c>
      <c r="G8" s="95" t="s">
        <v>26</v>
      </c>
      <c r="H8" s="95" t="s">
        <v>27</v>
      </c>
      <c r="I8" s="95" t="s">
        <v>26</v>
      </c>
      <c r="J8" s="95" t="s">
        <v>27</v>
      </c>
      <c r="K8" s="95" t="s">
        <v>26</v>
      </c>
      <c r="L8" s="95" t="s">
        <v>27</v>
      </c>
      <c r="M8" s="95" t="s">
        <v>26</v>
      </c>
      <c r="N8" s="95" t="s">
        <v>27</v>
      </c>
      <c r="O8" s="95" t="s">
        <v>26</v>
      </c>
      <c r="P8" s="95" t="s">
        <v>27</v>
      </c>
      <c r="Q8" s="95" t="s">
        <v>26</v>
      </c>
      <c r="R8" s="95" t="s">
        <v>27</v>
      </c>
      <c r="S8" s="95" t="s">
        <v>26</v>
      </c>
      <c r="T8" s="95" t="s">
        <v>27</v>
      </c>
      <c r="U8" s="95" t="s">
        <v>26</v>
      </c>
      <c r="V8" s="96" t="s">
        <v>27</v>
      </c>
    </row>
    <row r="9" spans="1:22" s="92" customFormat="1" ht="18" customHeight="1">
      <c r="A9" s="262" t="s">
        <v>28</v>
      </c>
      <c r="B9" s="263"/>
      <c r="C9" s="112">
        <v>827782</v>
      </c>
      <c r="D9" s="140">
        <v>165196765</v>
      </c>
      <c r="E9" s="112">
        <v>213611</v>
      </c>
      <c r="F9" s="113">
        <v>857823</v>
      </c>
      <c r="G9" s="112">
        <v>192985</v>
      </c>
      <c r="H9" s="113">
        <v>4594365</v>
      </c>
      <c r="I9" s="141">
        <v>72657</v>
      </c>
      <c r="J9" s="140">
        <v>4123290</v>
      </c>
      <c r="K9" s="112">
        <v>297796</v>
      </c>
      <c r="L9" s="113">
        <v>56957666</v>
      </c>
      <c r="M9" s="112">
        <v>12625</v>
      </c>
      <c r="N9" s="113">
        <v>7729725</v>
      </c>
      <c r="O9" s="112">
        <v>33095</v>
      </c>
      <c r="P9" s="113">
        <v>51232099</v>
      </c>
      <c r="Q9" s="112">
        <v>4002</v>
      </c>
      <c r="R9" s="113">
        <v>21870901</v>
      </c>
      <c r="S9" s="112">
        <v>988</v>
      </c>
      <c r="T9" s="113">
        <v>12902342</v>
      </c>
      <c r="U9" s="141">
        <v>23</v>
      </c>
      <c r="V9" s="140">
        <v>4928555</v>
      </c>
    </row>
    <row r="10" spans="1:22" s="92" customFormat="1" ht="18" customHeight="1">
      <c r="A10" s="97" t="s">
        <v>99</v>
      </c>
      <c r="B10" s="114"/>
      <c r="C10" s="112">
        <v>6679</v>
      </c>
      <c r="D10" s="113">
        <v>2896275</v>
      </c>
      <c r="E10" s="112">
        <v>1015</v>
      </c>
      <c r="F10" s="113">
        <v>3976</v>
      </c>
      <c r="G10" s="112">
        <v>805</v>
      </c>
      <c r="H10" s="113">
        <v>17395</v>
      </c>
      <c r="I10" s="112">
        <v>573</v>
      </c>
      <c r="J10" s="113">
        <v>32623</v>
      </c>
      <c r="K10" s="112">
        <v>3468</v>
      </c>
      <c r="L10" s="113">
        <v>654614</v>
      </c>
      <c r="M10" s="112">
        <v>157</v>
      </c>
      <c r="N10" s="113">
        <v>93693</v>
      </c>
      <c r="O10" s="112">
        <v>504</v>
      </c>
      <c r="P10" s="113">
        <v>923240</v>
      </c>
      <c r="Q10" s="112">
        <v>122</v>
      </c>
      <c r="R10" s="113">
        <v>678463</v>
      </c>
      <c r="S10" s="112">
        <v>34</v>
      </c>
      <c r="T10" s="113">
        <v>422270</v>
      </c>
      <c r="U10" s="112">
        <v>1</v>
      </c>
      <c r="V10" s="113">
        <v>70000</v>
      </c>
    </row>
    <row r="11" spans="1:22" s="92" customFormat="1" ht="18" customHeight="1">
      <c r="A11" s="98" t="s">
        <v>100</v>
      </c>
      <c r="B11" s="114"/>
      <c r="C11" s="112">
        <v>1820</v>
      </c>
      <c r="D11" s="113">
        <v>1197987</v>
      </c>
      <c r="E11" s="112">
        <v>164</v>
      </c>
      <c r="F11" s="113">
        <v>857</v>
      </c>
      <c r="G11" s="112">
        <v>347</v>
      </c>
      <c r="H11" s="113">
        <v>9601</v>
      </c>
      <c r="I11" s="112">
        <v>107</v>
      </c>
      <c r="J11" s="113">
        <v>6450</v>
      </c>
      <c r="K11" s="112">
        <v>838</v>
      </c>
      <c r="L11" s="113">
        <v>175980</v>
      </c>
      <c r="M11" s="112">
        <v>70</v>
      </c>
      <c r="N11" s="113">
        <v>43020</v>
      </c>
      <c r="O11" s="112">
        <v>222</v>
      </c>
      <c r="P11" s="113">
        <v>386879</v>
      </c>
      <c r="Q11" s="112">
        <v>47</v>
      </c>
      <c r="R11" s="113">
        <v>252990</v>
      </c>
      <c r="S11" s="112">
        <v>25</v>
      </c>
      <c r="T11" s="113">
        <v>322210</v>
      </c>
      <c r="U11" s="112">
        <v>0</v>
      </c>
      <c r="V11" s="113">
        <v>0</v>
      </c>
    </row>
    <row r="12" spans="1:22" s="92" customFormat="1" ht="18" customHeight="1">
      <c r="A12" s="98" t="s">
        <v>101</v>
      </c>
      <c r="B12" s="114"/>
      <c r="C12" s="112">
        <v>47610</v>
      </c>
      <c r="D12" s="113">
        <v>13604351</v>
      </c>
      <c r="E12" s="112">
        <v>12868</v>
      </c>
      <c r="F12" s="113">
        <v>53527</v>
      </c>
      <c r="G12" s="112">
        <v>14312</v>
      </c>
      <c r="H12" s="113">
        <v>360989</v>
      </c>
      <c r="I12" s="112">
        <v>2999</v>
      </c>
      <c r="J12" s="113">
        <v>178724</v>
      </c>
      <c r="K12" s="112">
        <v>13221</v>
      </c>
      <c r="L12" s="113">
        <v>2587664</v>
      </c>
      <c r="M12" s="112">
        <v>1375</v>
      </c>
      <c r="N12" s="113">
        <v>745203</v>
      </c>
      <c r="O12" s="112">
        <v>2188</v>
      </c>
      <c r="P12" s="113">
        <v>3483851</v>
      </c>
      <c r="Q12" s="112">
        <v>516</v>
      </c>
      <c r="R12" s="113">
        <v>2788402</v>
      </c>
      <c r="S12" s="112">
        <v>126</v>
      </c>
      <c r="T12" s="113">
        <v>1663989</v>
      </c>
      <c r="U12" s="112">
        <v>5</v>
      </c>
      <c r="V12" s="113">
        <v>1742000</v>
      </c>
    </row>
    <row r="13" spans="1:22" s="92" customFormat="1" ht="18" customHeight="1">
      <c r="A13" s="98" t="s">
        <v>102</v>
      </c>
      <c r="B13" s="114"/>
      <c r="C13" s="112">
        <v>234</v>
      </c>
      <c r="D13" s="113">
        <v>127311</v>
      </c>
      <c r="E13" s="112">
        <v>10</v>
      </c>
      <c r="F13" s="113">
        <v>34</v>
      </c>
      <c r="G13" s="112">
        <v>12</v>
      </c>
      <c r="H13" s="113">
        <v>255</v>
      </c>
      <c r="I13" s="112">
        <v>5</v>
      </c>
      <c r="J13" s="113">
        <v>270</v>
      </c>
      <c r="K13" s="112">
        <v>168</v>
      </c>
      <c r="L13" s="113">
        <v>31457</v>
      </c>
      <c r="M13" s="112">
        <v>15</v>
      </c>
      <c r="N13" s="113">
        <v>8195</v>
      </c>
      <c r="O13" s="112">
        <v>19</v>
      </c>
      <c r="P13" s="113">
        <v>34911</v>
      </c>
      <c r="Q13" s="112">
        <v>1</v>
      </c>
      <c r="R13" s="113">
        <v>5000</v>
      </c>
      <c r="S13" s="112">
        <v>4</v>
      </c>
      <c r="T13" s="113">
        <v>47190</v>
      </c>
      <c r="U13" s="112">
        <v>0</v>
      </c>
      <c r="V13" s="113">
        <v>0</v>
      </c>
    </row>
    <row r="14" spans="1:22" s="92" customFormat="1" ht="18" customHeight="1">
      <c r="A14" s="98" t="s">
        <v>103</v>
      </c>
      <c r="B14" s="114"/>
      <c r="C14" s="112">
        <v>3491</v>
      </c>
      <c r="D14" s="113">
        <v>1400017</v>
      </c>
      <c r="E14" s="112">
        <v>342</v>
      </c>
      <c r="F14" s="113">
        <v>1465</v>
      </c>
      <c r="G14" s="112">
        <v>526</v>
      </c>
      <c r="H14" s="113">
        <v>12190</v>
      </c>
      <c r="I14" s="112">
        <v>334</v>
      </c>
      <c r="J14" s="113">
        <v>18795</v>
      </c>
      <c r="K14" s="112">
        <v>1856</v>
      </c>
      <c r="L14" s="113">
        <v>380444</v>
      </c>
      <c r="M14" s="112">
        <v>53</v>
      </c>
      <c r="N14" s="113">
        <v>29355</v>
      </c>
      <c r="O14" s="112">
        <v>301</v>
      </c>
      <c r="P14" s="113">
        <v>468513</v>
      </c>
      <c r="Q14" s="112">
        <v>69</v>
      </c>
      <c r="R14" s="113">
        <v>361255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98" t="s">
        <v>104</v>
      </c>
      <c r="B15" s="114"/>
      <c r="C15" s="112">
        <v>71412</v>
      </c>
      <c r="D15" s="113">
        <v>34122781</v>
      </c>
      <c r="E15" s="112">
        <v>2471</v>
      </c>
      <c r="F15" s="113">
        <v>11730</v>
      </c>
      <c r="G15" s="112">
        <v>5958</v>
      </c>
      <c r="H15" s="113">
        <v>163813</v>
      </c>
      <c r="I15" s="112">
        <v>3654</v>
      </c>
      <c r="J15" s="113">
        <v>208109</v>
      </c>
      <c r="K15" s="112">
        <v>45209</v>
      </c>
      <c r="L15" s="113">
        <v>9438497</v>
      </c>
      <c r="M15" s="112">
        <v>4316</v>
      </c>
      <c r="N15" s="113">
        <v>3072238</v>
      </c>
      <c r="O15" s="112">
        <v>8794</v>
      </c>
      <c r="P15" s="113">
        <v>13650095</v>
      </c>
      <c r="Q15" s="112">
        <v>784</v>
      </c>
      <c r="R15" s="113">
        <v>4405444</v>
      </c>
      <c r="S15" s="112">
        <v>220</v>
      </c>
      <c r="T15" s="113">
        <v>2806054</v>
      </c>
      <c r="U15" s="112">
        <v>6</v>
      </c>
      <c r="V15" s="113">
        <v>366800</v>
      </c>
    </row>
    <row r="16" spans="1:22" s="92" customFormat="1" ht="18" customHeight="1">
      <c r="A16" s="98" t="s">
        <v>105</v>
      </c>
      <c r="B16" s="114"/>
      <c r="C16" s="112">
        <v>471739</v>
      </c>
      <c r="D16" s="140">
        <v>71771856</v>
      </c>
      <c r="E16" s="112">
        <v>145131</v>
      </c>
      <c r="F16" s="113">
        <v>592170</v>
      </c>
      <c r="G16" s="112">
        <v>111072</v>
      </c>
      <c r="H16" s="113">
        <v>2543316</v>
      </c>
      <c r="I16" s="141">
        <v>40385</v>
      </c>
      <c r="J16" s="140">
        <v>2296817</v>
      </c>
      <c r="K16" s="112">
        <v>154672</v>
      </c>
      <c r="L16" s="113">
        <v>29501701</v>
      </c>
      <c r="M16" s="112">
        <v>4763</v>
      </c>
      <c r="N16" s="113">
        <v>2651887</v>
      </c>
      <c r="O16" s="112">
        <v>13720</v>
      </c>
      <c r="P16" s="113">
        <v>20974359</v>
      </c>
      <c r="Q16" s="112">
        <v>1692</v>
      </c>
      <c r="R16" s="113">
        <v>9156712</v>
      </c>
      <c r="S16" s="112">
        <v>301</v>
      </c>
      <c r="T16" s="113">
        <v>3838490</v>
      </c>
      <c r="U16" s="141">
        <v>3</v>
      </c>
      <c r="V16" s="140">
        <v>216404</v>
      </c>
    </row>
    <row r="17" spans="1:22" s="92" customFormat="1" ht="18" customHeight="1">
      <c r="A17" s="98" t="s">
        <v>106</v>
      </c>
      <c r="B17" s="114"/>
      <c r="C17" s="112">
        <v>26658</v>
      </c>
      <c r="D17" s="113">
        <v>6020093</v>
      </c>
      <c r="E17" s="112">
        <v>747</v>
      </c>
      <c r="F17" s="113">
        <v>3082</v>
      </c>
      <c r="G17" s="112">
        <v>22644</v>
      </c>
      <c r="H17" s="113">
        <v>684144</v>
      </c>
      <c r="I17" s="112">
        <v>452</v>
      </c>
      <c r="J17" s="113">
        <v>26699</v>
      </c>
      <c r="K17" s="112">
        <v>1425</v>
      </c>
      <c r="L17" s="113">
        <v>281379</v>
      </c>
      <c r="M17" s="112">
        <v>232</v>
      </c>
      <c r="N17" s="113">
        <v>142585</v>
      </c>
      <c r="O17" s="112">
        <v>765</v>
      </c>
      <c r="P17" s="113">
        <v>1443188</v>
      </c>
      <c r="Q17" s="112">
        <v>244</v>
      </c>
      <c r="R17" s="113">
        <v>1376089</v>
      </c>
      <c r="S17" s="112">
        <v>148</v>
      </c>
      <c r="T17" s="113">
        <v>1992926</v>
      </c>
      <c r="U17" s="112">
        <v>1</v>
      </c>
      <c r="V17" s="113">
        <v>70000</v>
      </c>
    </row>
    <row r="18" spans="1:22" s="92" customFormat="1" ht="18" customHeight="1">
      <c r="A18" s="98" t="s">
        <v>107</v>
      </c>
      <c r="B18" s="114"/>
      <c r="C18" s="112">
        <v>69253</v>
      </c>
      <c r="D18" s="113">
        <v>10344969</v>
      </c>
      <c r="E18" s="112">
        <v>14057</v>
      </c>
      <c r="F18" s="113">
        <v>57422</v>
      </c>
      <c r="G18" s="112">
        <v>13431</v>
      </c>
      <c r="H18" s="113">
        <v>273177</v>
      </c>
      <c r="I18" s="112">
        <v>10510</v>
      </c>
      <c r="J18" s="113">
        <v>591249</v>
      </c>
      <c r="K18" s="112">
        <v>29352</v>
      </c>
      <c r="L18" s="113">
        <v>5001377</v>
      </c>
      <c r="M18" s="112">
        <v>345</v>
      </c>
      <c r="N18" s="113">
        <v>206515</v>
      </c>
      <c r="O18" s="112">
        <v>1407</v>
      </c>
      <c r="P18" s="113">
        <v>2090601</v>
      </c>
      <c r="Q18" s="112">
        <v>106</v>
      </c>
      <c r="R18" s="113">
        <v>579411</v>
      </c>
      <c r="S18" s="112">
        <v>43</v>
      </c>
      <c r="T18" s="113">
        <v>646866</v>
      </c>
      <c r="U18" s="112">
        <v>2</v>
      </c>
      <c r="V18" s="113">
        <v>898351</v>
      </c>
    </row>
    <row r="19" spans="1:22" s="92" customFormat="1" ht="18" customHeight="1">
      <c r="A19" s="98" t="s">
        <v>108</v>
      </c>
      <c r="B19" s="114"/>
      <c r="C19" s="112">
        <v>5741</v>
      </c>
      <c r="D19" s="113">
        <v>1749420</v>
      </c>
      <c r="E19" s="112">
        <v>441</v>
      </c>
      <c r="F19" s="113">
        <v>1874</v>
      </c>
      <c r="G19" s="112">
        <v>784</v>
      </c>
      <c r="H19" s="113">
        <v>15940</v>
      </c>
      <c r="I19" s="112">
        <v>502</v>
      </c>
      <c r="J19" s="113">
        <v>28445</v>
      </c>
      <c r="K19" s="112">
        <v>3461</v>
      </c>
      <c r="L19" s="113">
        <v>831406</v>
      </c>
      <c r="M19" s="112">
        <v>194</v>
      </c>
      <c r="N19" s="113">
        <v>103182</v>
      </c>
      <c r="O19" s="112">
        <v>308</v>
      </c>
      <c r="P19" s="113">
        <v>492591</v>
      </c>
      <c r="Q19" s="112">
        <v>51</v>
      </c>
      <c r="R19" s="113">
        <v>275983</v>
      </c>
      <c r="S19" s="112">
        <v>0</v>
      </c>
      <c r="T19" s="113">
        <v>0</v>
      </c>
      <c r="U19" s="112">
        <v>0</v>
      </c>
      <c r="V19" s="113">
        <v>0</v>
      </c>
    </row>
    <row r="20" spans="1:22" s="92" customFormat="1" ht="18" customHeight="1">
      <c r="A20" s="98" t="s">
        <v>109</v>
      </c>
      <c r="B20" s="114"/>
      <c r="C20" s="112">
        <v>2695</v>
      </c>
      <c r="D20" s="113">
        <v>4594923</v>
      </c>
      <c r="E20" s="112">
        <v>36</v>
      </c>
      <c r="F20" s="113">
        <v>138</v>
      </c>
      <c r="G20" s="112">
        <v>139</v>
      </c>
      <c r="H20" s="113">
        <v>3722</v>
      </c>
      <c r="I20" s="112">
        <v>47</v>
      </c>
      <c r="J20" s="113">
        <v>2643</v>
      </c>
      <c r="K20" s="112">
        <v>379</v>
      </c>
      <c r="L20" s="113">
        <v>74574</v>
      </c>
      <c r="M20" s="112">
        <v>30</v>
      </c>
      <c r="N20" s="113">
        <v>23689</v>
      </c>
      <c r="O20" s="112">
        <v>2047</v>
      </c>
      <c r="P20" s="113">
        <v>3077312</v>
      </c>
      <c r="Q20" s="112">
        <v>11</v>
      </c>
      <c r="R20" s="113">
        <v>64325</v>
      </c>
      <c r="S20" s="112">
        <v>4</v>
      </c>
      <c r="T20" s="113">
        <v>48520</v>
      </c>
      <c r="U20" s="112">
        <v>2</v>
      </c>
      <c r="V20" s="113">
        <v>1300000</v>
      </c>
    </row>
    <row r="21" spans="1:22" s="92" customFormat="1" ht="18" customHeight="1">
      <c r="A21" s="98" t="s">
        <v>110</v>
      </c>
      <c r="B21" s="114"/>
      <c r="C21" s="112">
        <v>3540</v>
      </c>
      <c r="D21" s="113">
        <v>928010</v>
      </c>
      <c r="E21" s="112">
        <v>230</v>
      </c>
      <c r="F21" s="113">
        <v>1032</v>
      </c>
      <c r="G21" s="112">
        <v>479</v>
      </c>
      <c r="H21" s="113">
        <v>10845</v>
      </c>
      <c r="I21" s="112">
        <v>316</v>
      </c>
      <c r="J21" s="113">
        <v>17991</v>
      </c>
      <c r="K21" s="112">
        <v>2301</v>
      </c>
      <c r="L21" s="113">
        <v>451135</v>
      </c>
      <c r="M21" s="112">
        <v>62</v>
      </c>
      <c r="N21" s="113">
        <v>34230</v>
      </c>
      <c r="O21" s="112">
        <v>123</v>
      </c>
      <c r="P21" s="113">
        <v>184636</v>
      </c>
      <c r="Q21" s="112">
        <v>22</v>
      </c>
      <c r="R21" s="113">
        <v>125640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111</v>
      </c>
      <c r="B22" s="114"/>
      <c r="C22" s="112">
        <v>15930</v>
      </c>
      <c r="D22" s="113">
        <v>3388998</v>
      </c>
      <c r="E22" s="112">
        <v>2887</v>
      </c>
      <c r="F22" s="113">
        <v>11474</v>
      </c>
      <c r="G22" s="112">
        <v>2593</v>
      </c>
      <c r="H22" s="113">
        <v>59251</v>
      </c>
      <c r="I22" s="112">
        <v>1540</v>
      </c>
      <c r="J22" s="113">
        <v>85702</v>
      </c>
      <c r="K22" s="112">
        <v>7863</v>
      </c>
      <c r="L22" s="113">
        <v>1514518</v>
      </c>
      <c r="M22" s="112">
        <v>207</v>
      </c>
      <c r="N22" s="113">
        <v>119213</v>
      </c>
      <c r="O22" s="112">
        <v>769</v>
      </c>
      <c r="P22" s="113">
        <v>1147689</v>
      </c>
      <c r="Q22" s="112">
        <v>62</v>
      </c>
      <c r="R22" s="113">
        <v>326501</v>
      </c>
      <c r="S22" s="112">
        <v>9</v>
      </c>
      <c r="T22" s="113">
        <v>124650</v>
      </c>
      <c r="U22" s="112">
        <v>0</v>
      </c>
      <c r="V22" s="113">
        <v>0</v>
      </c>
    </row>
    <row r="23" spans="1:22" s="92" customFormat="1" ht="18" customHeight="1">
      <c r="A23" s="98" t="s">
        <v>112</v>
      </c>
      <c r="B23" s="114"/>
      <c r="C23" s="112">
        <v>24089</v>
      </c>
      <c r="D23" s="113">
        <v>5959225</v>
      </c>
      <c r="E23" s="112">
        <v>3302</v>
      </c>
      <c r="F23" s="113">
        <v>13616</v>
      </c>
      <c r="G23" s="112">
        <v>6033</v>
      </c>
      <c r="H23" s="113">
        <v>155099</v>
      </c>
      <c r="I23" s="112">
        <v>2323</v>
      </c>
      <c r="J23" s="113">
        <v>129512</v>
      </c>
      <c r="K23" s="112">
        <v>10818</v>
      </c>
      <c r="L23" s="113">
        <v>2151969</v>
      </c>
      <c r="M23" s="112">
        <v>361</v>
      </c>
      <c r="N23" s="113">
        <v>209741</v>
      </c>
      <c r="O23" s="112">
        <v>1001</v>
      </c>
      <c r="P23" s="113">
        <v>1550103</v>
      </c>
      <c r="Q23" s="112">
        <v>208</v>
      </c>
      <c r="R23" s="113">
        <v>1109872</v>
      </c>
      <c r="S23" s="112">
        <v>42</v>
      </c>
      <c r="T23" s="113">
        <v>589313</v>
      </c>
      <c r="U23" s="112">
        <v>1</v>
      </c>
      <c r="V23" s="113">
        <v>50000</v>
      </c>
    </row>
    <row r="24" spans="1:22" s="92" customFormat="1" ht="18" customHeight="1">
      <c r="A24" s="98" t="s">
        <v>113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114</v>
      </c>
      <c r="B25" s="114"/>
      <c r="C25" s="112">
        <v>336</v>
      </c>
      <c r="D25" s="113">
        <v>65000</v>
      </c>
      <c r="E25" s="112">
        <v>26</v>
      </c>
      <c r="F25" s="113">
        <v>98</v>
      </c>
      <c r="G25" s="112">
        <v>45</v>
      </c>
      <c r="H25" s="113">
        <v>834</v>
      </c>
      <c r="I25" s="112">
        <v>44</v>
      </c>
      <c r="J25" s="113">
        <v>2548</v>
      </c>
      <c r="K25" s="112">
        <v>211</v>
      </c>
      <c r="L25" s="113">
        <v>41921</v>
      </c>
      <c r="M25" s="112">
        <v>1</v>
      </c>
      <c r="N25" s="113">
        <v>600</v>
      </c>
      <c r="O25" s="112">
        <v>7</v>
      </c>
      <c r="P25" s="113">
        <v>9000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115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116</v>
      </c>
      <c r="B27" s="114"/>
      <c r="C27" s="112">
        <v>17982</v>
      </c>
      <c r="D27" s="113">
        <v>2208650</v>
      </c>
      <c r="E27" s="112">
        <v>3534</v>
      </c>
      <c r="F27" s="113">
        <v>13090</v>
      </c>
      <c r="G27" s="112">
        <v>3081</v>
      </c>
      <c r="H27" s="113">
        <v>57954</v>
      </c>
      <c r="I27" s="112">
        <v>3378</v>
      </c>
      <c r="J27" s="113">
        <v>188040</v>
      </c>
      <c r="K27" s="112">
        <v>7607</v>
      </c>
      <c r="L27" s="113">
        <v>1255938</v>
      </c>
      <c r="M27" s="112">
        <v>200</v>
      </c>
      <c r="N27" s="113">
        <v>104504</v>
      </c>
      <c r="O27" s="112">
        <v>148</v>
      </c>
      <c r="P27" s="113">
        <v>261075</v>
      </c>
      <c r="Q27" s="112">
        <v>28</v>
      </c>
      <c r="R27" s="113">
        <v>147850</v>
      </c>
      <c r="S27" s="112">
        <v>5</v>
      </c>
      <c r="T27" s="113">
        <v>55200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117</v>
      </c>
      <c r="B28" s="116"/>
      <c r="C28" s="112">
        <v>58572</v>
      </c>
      <c r="D28" s="113">
        <v>4816799</v>
      </c>
      <c r="E28" s="112">
        <v>26350</v>
      </c>
      <c r="F28" s="113">
        <v>92237</v>
      </c>
      <c r="G28" s="112">
        <v>10724</v>
      </c>
      <c r="H28" s="113">
        <v>225839</v>
      </c>
      <c r="I28" s="112">
        <v>5488</v>
      </c>
      <c r="J28" s="113">
        <v>308673</v>
      </c>
      <c r="K28" s="112">
        <v>14946</v>
      </c>
      <c r="L28" s="113">
        <v>2582992</v>
      </c>
      <c r="M28" s="112">
        <v>244</v>
      </c>
      <c r="N28" s="113">
        <v>141873</v>
      </c>
      <c r="O28" s="112">
        <v>772</v>
      </c>
      <c r="P28" s="113">
        <v>1054055</v>
      </c>
      <c r="Q28" s="112">
        <v>37</v>
      </c>
      <c r="R28" s="113">
        <v>206964</v>
      </c>
      <c r="S28" s="112">
        <v>10</v>
      </c>
      <c r="T28" s="113">
        <v>114165</v>
      </c>
      <c r="U28" s="112">
        <v>1</v>
      </c>
      <c r="V28" s="113">
        <v>90000</v>
      </c>
    </row>
    <row r="29" spans="1:22" s="108" customFormat="1" ht="16.5" customHeight="1">
      <c r="A29" s="105" t="s">
        <v>118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119</v>
      </c>
      <c r="J29" s="105"/>
      <c r="K29" s="105"/>
      <c r="L29" s="106"/>
      <c r="M29" s="106"/>
      <c r="N29" s="105"/>
      <c r="O29" s="105" t="s">
        <v>120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215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45" customFormat="1" ht="15.75">
      <c r="A33" s="142" t="s">
        <v>224</v>
      </c>
      <c r="B33" s="143"/>
      <c r="C33" s="143"/>
      <c r="D33" s="143"/>
      <c r="E33" s="143"/>
      <c r="F33" s="143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</row>
    <row r="34" s="146" customFormat="1" ht="16.5" thickBot="1">
      <c r="B34" s="146" t="s">
        <v>225</v>
      </c>
    </row>
    <row r="35" ht="16.5" thickTop="1"/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2019-03-18T11:31:25Z</dcterms:modified>
  <cp:category/>
  <cp:version/>
  <cp:contentType/>
  <cp:contentStatus/>
</cp:coreProperties>
</file>