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-陪產假要問\"/>
    </mc:Choice>
  </mc:AlternateContent>
  <xr:revisionPtr revIDLastSave="0" documentId="13_ncr:1_{CED2FC35-9F20-4BC9-87F0-E9267BFB9691}" xr6:coauthVersionLast="47" xr6:coauthVersionMax="47" xr10:uidLastSave="{00000000-0000-0000-0000-000000000000}"/>
  <bookViews>
    <workbookView xWindow="2265" yWindow="660" windowWidth="24390" windowHeight="14340" tabRatio="766" xr2:uid="{00000000-000D-0000-FFFF-FFFF00000000}"/>
  </bookViews>
  <sheets>
    <sheet name="中油新進" sheetId="19" r:id="rId1"/>
  </sheets>
  <externalReferences>
    <externalReference r:id="rId2"/>
    <externalReference r:id="rId3"/>
  </externalReferences>
  <definedNames>
    <definedName name="\p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_xlnm.Print_Area" localSheetId="0">中油新進!$A$1:$L$28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9" l="1"/>
  <c r="G24" i="19"/>
  <c r="K24" i="19" s="1"/>
  <c r="C24" i="19"/>
  <c r="K23" i="19"/>
  <c r="G23" i="19"/>
  <c r="C23" i="19"/>
  <c r="G22" i="19"/>
  <c r="K22" i="19" s="1"/>
  <c r="C22" i="19"/>
  <c r="I21" i="19"/>
  <c r="E21" i="19"/>
  <c r="G21" i="19" s="1"/>
  <c r="K21" i="19" s="1"/>
  <c r="C21" i="19"/>
  <c r="C13" i="19"/>
  <c r="G13" i="19"/>
  <c r="I25" i="19" l="1"/>
  <c r="E25" i="19"/>
  <c r="G17" i="19"/>
  <c r="K17" i="19"/>
  <c r="G20" i="19"/>
  <c r="K20" i="19" s="1"/>
  <c r="C20" i="19"/>
  <c r="G19" i="19"/>
  <c r="K19" i="19" s="1"/>
  <c r="C19" i="19"/>
  <c r="G18" i="19"/>
  <c r="K18" i="19" s="1"/>
  <c r="C18" i="19"/>
  <c r="C17" i="19"/>
  <c r="G16" i="19" l="1"/>
  <c r="K16" i="19" s="1"/>
  <c r="C16" i="19"/>
  <c r="G15" i="19"/>
  <c r="K15" i="19" s="1"/>
  <c r="C15" i="19"/>
  <c r="G14" i="19"/>
  <c r="K14" i="19" s="1"/>
  <c r="C14" i="19"/>
  <c r="K13" i="19"/>
  <c r="C28" i="19" l="1"/>
  <c r="C27" i="19"/>
  <c r="C26" i="19"/>
  <c r="C25" i="19"/>
  <c r="C12" i="19"/>
  <c r="C11" i="19"/>
  <c r="C10" i="19"/>
  <c r="C9" i="19"/>
  <c r="C8" i="19"/>
  <c r="C7" i="19"/>
  <c r="C6" i="19"/>
  <c r="C5" i="19"/>
  <c r="K25" i="19" l="1"/>
  <c r="G28" i="19"/>
  <c r="K28" i="19" s="1"/>
  <c r="G27" i="19"/>
  <c r="K27" i="19" s="1"/>
  <c r="G26" i="19"/>
  <c r="K26" i="19" s="1"/>
  <c r="G9" i="19"/>
  <c r="K9" i="19" s="1"/>
  <c r="G12" i="19"/>
  <c r="K12" i="19" s="1"/>
  <c r="G11" i="19"/>
  <c r="K11" i="19" s="1"/>
  <c r="G10" i="19"/>
  <c r="K10" i="19" s="1"/>
  <c r="G5" i="19"/>
  <c r="K5" i="19" s="1"/>
  <c r="G8" i="19"/>
  <c r="K8" i="19" s="1"/>
  <c r="G7" i="19"/>
  <c r="K7" i="19" s="1"/>
  <c r="G6" i="19"/>
  <c r="K6" i="19" s="1"/>
</calcChain>
</file>

<file path=xl/sharedStrings.xml><?xml version="1.0" encoding="utf-8"?>
<sst xmlns="http://schemas.openxmlformats.org/spreadsheetml/2006/main" count="34" uniqueCount="15">
  <si>
    <t>人數</t>
  </si>
  <si>
    <r>
      <t>單位：人；</t>
    </r>
    <r>
      <rPr>
        <sz val="12"/>
        <color rgb="FF000000"/>
        <rFont val="微軟正黑體"/>
        <family val="2"/>
        <charset val="136"/>
      </rPr>
      <t>%</t>
    </r>
    <phoneticPr fontId="1" type="noConversion"/>
  </si>
  <si>
    <t>百分比</t>
  </si>
  <si>
    <t>中油公司新進人員性別統計</t>
    <phoneticPr fontId="1" type="noConversion"/>
  </si>
  <si>
    <t>合計</t>
    <phoneticPr fontId="1" type="noConversion"/>
  </si>
  <si>
    <t xml:space="preserve">    30歲以下</t>
    <phoneticPr fontId="1" type="noConversion"/>
  </si>
  <si>
    <t xml:space="preserve">    50歲以上</t>
    <phoneticPr fontId="1" type="noConversion"/>
  </si>
  <si>
    <t xml:space="preserve">  合    計</t>
    <phoneticPr fontId="1" type="noConversion"/>
  </si>
  <si>
    <t xml:space="preserve">  年度         年齡</t>
    <phoneticPr fontId="1" type="noConversion"/>
  </si>
  <si>
    <t>男性</t>
    <phoneticPr fontId="1" type="noConversion"/>
  </si>
  <si>
    <t>女性</t>
    <phoneticPr fontId="1" type="noConversion"/>
  </si>
  <si>
    <t xml:space="preserve">  合    計</t>
    <phoneticPr fontId="1" type="noConversion"/>
  </si>
  <si>
    <t xml:space="preserve">    50歲以上</t>
    <phoneticPr fontId="1" type="noConversion"/>
  </si>
  <si>
    <t xml:space="preserve">    31-49歲</t>
    <phoneticPr fontId="1" type="noConversion"/>
  </si>
  <si>
    <t xml:space="preserve">    31-49歲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</si>
</sst>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_(* #,##0.00_);_(* \(#,##0.00\);_(* &quot;-&quot;??_);_(@_)"/>
    <numFmt numFmtId="178" formatCode="0.0_ "/>
    <numFmt numFmtId="179" formatCode="#,##0.0_ 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8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9" fontId="8" fillId="0" borderId="0"/>
    <xf numFmtId="0" fontId="9" fillId="0" borderId="0">
      <alignment vertical="center"/>
    </xf>
    <xf numFmtId="0" fontId="4" fillId="0" borderId="0"/>
    <xf numFmtId="177" fontId="10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9" fillId="0" borderId="0" xfId="0" applyFont="1" applyAlignment="1">
      <alignment horizontal="left" wrapText="1"/>
    </xf>
    <xf numFmtId="0" fontId="2" fillId="2" borderId="4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79" fontId="7" fillId="0" borderId="0" xfId="0" applyNumberFormat="1" applyFont="1" applyBorder="1" applyAlignment="1">
      <alignment horizontal="right" vertical="center" wrapText="1"/>
    </xf>
    <xf numFmtId="179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79" fontId="0" fillId="0" borderId="0" xfId="0" applyNumberFormat="1">
      <alignment vertical="center"/>
    </xf>
    <xf numFmtId="0" fontId="2" fillId="0" borderId="13" xfId="0" quotePrefix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179" fontId="7" fillId="2" borderId="0" xfId="0" applyNumberFormat="1" applyFont="1" applyFill="1" applyBorder="1" applyAlignment="1">
      <alignment horizontal="right" vertical="center" wrapText="1"/>
    </xf>
    <xf numFmtId="178" fontId="7" fillId="2" borderId="0" xfId="0" applyNumberFormat="1" applyFont="1" applyFill="1" applyBorder="1" applyAlignment="1">
      <alignment horizontal="right" vertical="center" wrapText="1"/>
    </xf>
    <xf numFmtId="176" fontId="7" fillId="2" borderId="0" xfId="0" applyNumberFormat="1" applyFont="1" applyFill="1" applyBorder="1" applyAlignment="1">
      <alignment horizontal="right" vertical="center" wrapText="1"/>
    </xf>
    <xf numFmtId="179" fontId="0" fillId="2" borderId="0" xfId="0" applyNumberFormat="1" applyFill="1">
      <alignment vertical="center"/>
    </xf>
    <xf numFmtId="179" fontId="0" fillId="2" borderId="0" xfId="0" applyNumberFormat="1" applyFill="1" applyBorder="1">
      <alignment vertical="center"/>
    </xf>
    <xf numFmtId="179" fontId="0" fillId="0" borderId="0" xfId="0" applyNumberFormat="1" applyBorder="1">
      <alignment vertical="center"/>
    </xf>
    <xf numFmtId="179" fontId="0" fillId="0" borderId="1" xfId="0" applyNumberFormat="1" applyBorder="1">
      <alignment vertical="center"/>
    </xf>
    <xf numFmtId="176" fontId="14" fillId="2" borderId="0" xfId="0" quotePrefix="1" applyNumberFormat="1" applyFont="1" applyFill="1" applyBorder="1" applyAlignment="1">
      <alignment horizontal="center" vertical="center" wrapText="1"/>
    </xf>
    <xf numFmtId="176" fontId="14" fillId="0" borderId="0" xfId="0" quotePrefix="1" applyNumberFormat="1" applyFont="1" applyFill="1" applyBorder="1" applyAlignment="1">
      <alignment horizontal="center" vertical="center" wrapText="1"/>
    </xf>
    <xf numFmtId="176" fontId="14" fillId="0" borderId="1" xfId="0" quotePrefix="1" applyNumberFormat="1" applyFont="1" applyFill="1" applyBorder="1" applyAlignment="1">
      <alignment horizontal="center" vertical="center" wrapText="1"/>
    </xf>
    <xf numFmtId="176" fontId="14" fillId="2" borderId="0" xfId="0" quotePrefix="1" applyNumberFormat="1" applyFont="1" applyFill="1" applyBorder="1" applyAlignment="1">
      <alignment horizontal="right" vertical="center" wrapText="1"/>
    </xf>
    <xf numFmtId="176" fontId="14" fillId="0" borderId="0" xfId="0" quotePrefix="1" applyNumberFormat="1" applyFont="1" applyFill="1" applyBorder="1" applyAlignment="1">
      <alignment horizontal="right" vertical="center" wrapText="1"/>
    </xf>
    <xf numFmtId="176" fontId="14" fillId="2" borderId="5" xfId="0" quotePrefix="1" applyNumberFormat="1" applyFont="1" applyFill="1" applyBorder="1" applyAlignment="1">
      <alignment horizontal="right" vertical="center" wrapText="1"/>
    </xf>
    <xf numFmtId="176" fontId="14" fillId="0" borderId="5" xfId="0" quotePrefix="1" applyNumberFormat="1" applyFont="1" applyFill="1" applyBorder="1" applyAlignment="1">
      <alignment horizontal="right" vertical="center" wrapText="1"/>
    </xf>
    <xf numFmtId="176" fontId="14" fillId="0" borderId="15" xfId="0" quotePrefix="1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topLeftCell="A19" zoomScale="90" zoomScaleNormal="100" zoomScaleSheetLayoutView="90" workbookViewId="0">
      <selection activeCell="G26" sqref="G26"/>
    </sheetView>
  </sheetViews>
  <sheetFormatPr defaultRowHeight="16.5"/>
  <cols>
    <col min="1" max="1" width="7.875" customWidth="1"/>
    <col min="2" max="2" width="20" style="4" customWidth="1"/>
    <col min="3" max="3" width="12.5" style="4" customWidth="1"/>
    <col min="4" max="4" width="3.75" style="4" customWidth="1"/>
    <col min="5" max="5" width="20.625" customWidth="1"/>
    <col min="6" max="6" width="2" customWidth="1"/>
    <col min="7" max="7" width="20.625" customWidth="1"/>
    <col min="8" max="8" width="3.5" customWidth="1"/>
    <col min="9" max="9" width="17.875" customWidth="1"/>
    <col min="10" max="10" width="3.375" customWidth="1"/>
    <col min="11" max="11" width="20.625" customWidth="1"/>
    <col min="12" max="12" width="3.875" customWidth="1"/>
  </cols>
  <sheetData>
    <row r="1" spans="1:12" ht="25.5" customHeight="1">
      <c r="B1" s="52" t="s">
        <v>3</v>
      </c>
      <c r="C1" s="52"/>
      <c r="D1" s="52"/>
      <c r="E1" s="53"/>
      <c r="F1" s="53"/>
      <c r="G1" s="53"/>
      <c r="H1" s="53"/>
      <c r="I1" s="53"/>
      <c r="J1" s="53"/>
      <c r="K1" s="53"/>
    </row>
    <row r="2" spans="1:12" ht="17.25" customHeight="1">
      <c r="B2" s="3"/>
      <c r="C2" s="3"/>
      <c r="D2" s="3"/>
      <c r="E2" s="1"/>
      <c r="F2" s="1"/>
      <c r="G2" s="1"/>
      <c r="H2" s="1"/>
      <c r="I2" s="54" t="s">
        <v>1</v>
      </c>
      <c r="J2" s="54"/>
      <c r="K2" s="55"/>
      <c r="L2" s="56"/>
    </row>
    <row r="3" spans="1:12" ht="39.75" customHeight="1">
      <c r="A3" s="32" t="s">
        <v>8</v>
      </c>
      <c r="B3" s="33"/>
      <c r="C3" s="41" t="s">
        <v>4</v>
      </c>
      <c r="D3" s="42"/>
      <c r="E3" s="36" t="s">
        <v>9</v>
      </c>
      <c r="F3" s="37"/>
      <c r="G3" s="38"/>
      <c r="H3" s="39"/>
      <c r="I3" s="45" t="s">
        <v>10</v>
      </c>
      <c r="J3" s="46"/>
      <c r="K3" s="47"/>
      <c r="L3" s="48"/>
    </row>
    <row r="4" spans="1:12" ht="39.75" customHeight="1">
      <c r="A4" s="34"/>
      <c r="B4" s="35"/>
      <c r="C4" s="43"/>
      <c r="D4" s="44"/>
      <c r="E4" s="36" t="s">
        <v>0</v>
      </c>
      <c r="F4" s="40"/>
      <c r="G4" s="36" t="s">
        <v>2</v>
      </c>
      <c r="H4" s="40"/>
      <c r="I4" s="49" t="s">
        <v>0</v>
      </c>
      <c r="J4" s="50"/>
      <c r="K4" s="45" t="s">
        <v>2</v>
      </c>
      <c r="L4" s="51"/>
    </row>
    <row r="5" spans="1:12" ht="35.1" customHeight="1">
      <c r="A5" s="27">
        <v>106</v>
      </c>
      <c r="B5" s="2" t="s">
        <v>7</v>
      </c>
      <c r="C5" s="22">
        <f>E5+I5</f>
        <v>976</v>
      </c>
      <c r="D5" s="19"/>
      <c r="E5" s="11">
        <v>811</v>
      </c>
      <c r="F5" s="11"/>
      <c r="G5" s="12">
        <f>E5/(E5+I5)*100</f>
        <v>83.094262295081961</v>
      </c>
      <c r="H5" s="12"/>
      <c r="I5" s="11">
        <v>165</v>
      </c>
      <c r="J5" s="11"/>
      <c r="K5" s="12">
        <f>100-G5</f>
        <v>16.905737704918039</v>
      </c>
      <c r="L5" s="15"/>
    </row>
    <row r="6" spans="1:12" ht="35.1" customHeight="1">
      <c r="A6" s="28"/>
      <c r="B6" s="10" t="s">
        <v>5</v>
      </c>
      <c r="C6" s="23">
        <f t="shared" ref="C6:C28" si="0">E6+I6</f>
        <v>524</v>
      </c>
      <c r="D6" s="20"/>
      <c r="E6" s="5">
        <v>414</v>
      </c>
      <c r="F6" s="5"/>
      <c r="G6" s="6">
        <f>E6/(E6+I6)*100</f>
        <v>79.007633587786259</v>
      </c>
      <c r="H6" s="6"/>
      <c r="I6" s="5">
        <v>110</v>
      </c>
      <c r="J6" s="5"/>
      <c r="K6" s="6">
        <f>100-G6</f>
        <v>20.992366412213741</v>
      </c>
      <c r="L6" s="9"/>
    </row>
    <row r="7" spans="1:12" ht="35.1" customHeight="1">
      <c r="A7" s="28"/>
      <c r="B7" s="10" t="s">
        <v>13</v>
      </c>
      <c r="C7" s="23">
        <f t="shared" si="0"/>
        <v>436</v>
      </c>
      <c r="D7" s="20"/>
      <c r="E7" s="5">
        <v>383</v>
      </c>
      <c r="F7" s="5"/>
      <c r="G7" s="6">
        <f t="shared" ref="G7:G8" si="1">E7/(E7+I7)*100</f>
        <v>87.844036697247702</v>
      </c>
      <c r="H7" s="6"/>
      <c r="I7" s="5">
        <v>53</v>
      </c>
      <c r="J7" s="5"/>
      <c r="K7" s="6">
        <f t="shared" ref="K7:K8" si="2">100-G7</f>
        <v>12.155963302752298</v>
      </c>
      <c r="L7" s="9"/>
    </row>
    <row r="8" spans="1:12" ht="35.1" customHeight="1">
      <c r="A8" s="29"/>
      <c r="B8" s="10" t="s">
        <v>6</v>
      </c>
      <c r="C8" s="23">
        <f t="shared" si="0"/>
        <v>16</v>
      </c>
      <c r="D8" s="20"/>
      <c r="E8" s="5">
        <v>14</v>
      </c>
      <c r="F8" s="5"/>
      <c r="G8" s="6">
        <f t="shared" si="1"/>
        <v>87.5</v>
      </c>
      <c r="H8" s="6"/>
      <c r="I8" s="5">
        <v>2</v>
      </c>
      <c r="J8" s="5"/>
      <c r="K8" s="6">
        <f t="shared" si="2"/>
        <v>12.5</v>
      </c>
      <c r="L8" s="9"/>
    </row>
    <row r="9" spans="1:12" ht="35.1" customHeight="1">
      <c r="A9" s="27">
        <v>107</v>
      </c>
      <c r="B9" s="2" t="s">
        <v>7</v>
      </c>
      <c r="C9" s="22">
        <f t="shared" si="0"/>
        <v>1623</v>
      </c>
      <c r="D9" s="19"/>
      <c r="E9" s="14">
        <v>1353</v>
      </c>
      <c r="F9" s="14"/>
      <c r="G9" s="13">
        <f>E9/(E9+I9)*100</f>
        <v>83.364140480591502</v>
      </c>
      <c r="H9" s="13"/>
      <c r="I9" s="11">
        <v>270</v>
      </c>
      <c r="J9" s="11"/>
      <c r="K9" s="13">
        <f>100-G9</f>
        <v>16.635859519408498</v>
      </c>
      <c r="L9" s="15"/>
    </row>
    <row r="10" spans="1:12" ht="35.1" customHeight="1">
      <c r="A10" s="30"/>
      <c r="B10" s="10" t="s">
        <v>5</v>
      </c>
      <c r="C10" s="23">
        <f t="shared" si="0"/>
        <v>993</v>
      </c>
      <c r="D10" s="20"/>
      <c r="E10" s="5">
        <v>820</v>
      </c>
      <c r="F10" s="5"/>
      <c r="G10" s="6">
        <f>E10/(E10+I10)*100</f>
        <v>82.578046324269891</v>
      </c>
      <c r="H10" s="6"/>
      <c r="I10" s="5">
        <v>173</v>
      </c>
      <c r="J10" s="5"/>
      <c r="K10" s="6">
        <f>100-G10</f>
        <v>17.421953675730109</v>
      </c>
      <c r="L10" s="9"/>
    </row>
    <row r="11" spans="1:12" ht="35.1" customHeight="1">
      <c r="A11" s="30"/>
      <c r="B11" s="10" t="s">
        <v>14</v>
      </c>
      <c r="C11" s="23">
        <f t="shared" si="0"/>
        <v>611</v>
      </c>
      <c r="D11" s="20"/>
      <c r="E11" s="5">
        <v>514</v>
      </c>
      <c r="F11" s="5"/>
      <c r="G11" s="6">
        <f t="shared" ref="G11:G12" si="3">E11/(E11+I11)*100</f>
        <v>84.124386252045824</v>
      </c>
      <c r="H11" s="6"/>
      <c r="I11" s="5">
        <v>97</v>
      </c>
      <c r="J11" s="5"/>
      <c r="K11" s="6">
        <f t="shared" ref="K11:K12" si="4">100-G11</f>
        <v>15.875613747954176</v>
      </c>
      <c r="L11" s="9"/>
    </row>
    <row r="12" spans="1:12" ht="35.1" customHeight="1">
      <c r="A12" s="29"/>
      <c r="B12" s="10" t="s">
        <v>6</v>
      </c>
      <c r="C12" s="23">
        <f t="shared" si="0"/>
        <v>19</v>
      </c>
      <c r="D12" s="20"/>
      <c r="E12" s="5">
        <v>19</v>
      </c>
      <c r="F12" s="5"/>
      <c r="G12" s="6">
        <f t="shared" si="3"/>
        <v>100</v>
      </c>
      <c r="H12" s="6"/>
      <c r="I12" s="5">
        <v>0</v>
      </c>
      <c r="J12" s="5"/>
      <c r="K12" s="6">
        <f t="shared" si="4"/>
        <v>0</v>
      </c>
      <c r="L12" s="9"/>
    </row>
    <row r="13" spans="1:12" ht="35.1" customHeight="1">
      <c r="A13" s="30">
        <v>108</v>
      </c>
      <c r="B13" s="2" t="s">
        <v>7</v>
      </c>
      <c r="C13" s="24">
        <f>E13+I13</f>
        <v>1076</v>
      </c>
      <c r="D13" s="19"/>
      <c r="E13" s="11">
        <v>893</v>
      </c>
      <c r="F13" s="11"/>
      <c r="G13" s="12">
        <f>E13/(E13+I13)*100</f>
        <v>82.992565055762086</v>
      </c>
      <c r="H13" s="12"/>
      <c r="I13" s="11">
        <v>183</v>
      </c>
      <c r="J13" s="11"/>
      <c r="K13" s="12">
        <f>100-G13</f>
        <v>17.007434944237914</v>
      </c>
      <c r="L13" s="16"/>
    </row>
    <row r="14" spans="1:12" ht="35.1" customHeight="1">
      <c r="A14" s="30"/>
      <c r="B14" s="10" t="s">
        <v>5</v>
      </c>
      <c r="C14" s="25">
        <f t="shared" ref="C14:C24" si="5">E14+I14</f>
        <v>714</v>
      </c>
      <c r="D14" s="20"/>
      <c r="E14" s="5">
        <v>588</v>
      </c>
      <c r="F14" s="5"/>
      <c r="G14" s="6">
        <f>E14/(E14+I14)*100</f>
        <v>82.35294117647058</v>
      </c>
      <c r="H14" s="6"/>
      <c r="I14" s="5">
        <v>126</v>
      </c>
      <c r="J14" s="5"/>
      <c r="K14" s="6">
        <f>100-G14</f>
        <v>17.64705882352942</v>
      </c>
      <c r="L14" s="17"/>
    </row>
    <row r="15" spans="1:12" ht="35.1" customHeight="1">
      <c r="A15" s="30"/>
      <c r="B15" s="10" t="s">
        <v>14</v>
      </c>
      <c r="C15" s="25">
        <f t="shared" si="5"/>
        <v>352</v>
      </c>
      <c r="D15" s="20"/>
      <c r="E15" s="5">
        <v>298</v>
      </c>
      <c r="F15" s="5"/>
      <c r="G15" s="6">
        <f t="shared" ref="G15:G16" si="6">E15/(E15+I15)*100</f>
        <v>84.659090909090907</v>
      </c>
      <c r="H15" s="6"/>
      <c r="I15" s="5">
        <v>54</v>
      </c>
      <c r="J15" s="5"/>
      <c r="K15" s="6">
        <f t="shared" ref="K15:K16" si="7">100-G15</f>
        <v>15.340909090909093</v>
      </c>
      <c r="L15" s="17"/>
    </row>
    <row r="16" spans="1:12" ht="35.1" customHeight="1">
      <c r="A16" s="31"/>
      <c r="B16" s="10" t="s">
        <v>6</v>
      </c>
      <c r="C16" s="25">
        <f t="shared" si="5"/>
        <v>10</v>
      </c>
      <c r="D16" s="20"/>
      <c r="E16" s="5">
        <v>7</v>
      </c>
      <c r="F16" s="5"/>
      <c r="G16" s="6">
        <f t="shared" si="6"/>
        <v>70</v>
      </c>
      <c r="H16" s="6"/>
      <c r="I16" s="5">
        <v>3</v>
      </c>
      <c r="J16" s="5"/>
      <c r="K16" s="6">
        <f t="shared" si="7"/>
        <v>30</v>
      </c>
      <c r="L16" s="17"/>
    </row>
    <row r="17" spans="1:12" ht="34.5" customHeight="1">
      <c r="A17" s="30">
        <v>109</v>
      </c>
      <c r="B17" s="2" t="s">
        <v>7</v>
      </c>
      <c r="C17" s="24">
        <f t="shared" si="5"/>
        <v>1214</v>
      </c>
      <c r="D17" s="19"/>
      <c r="E17" s="11">
        <v>960</v>
      </c>
      <c r="F17" s="11"/>
      <c r="G17" s="12">
        <f>E17/(E17+I17)*100</f>
        <v>79.077429983525533</v>
      </c>
      <c r="H17" s="12"/>
      <c r="I17" s="11">
        <v>254</v>
      </c>
      <c r="J17" s="11"/>
      <c r="K17" s="12">
        <f>100-G17</f>
        <v>20.922570016474467</v>
      </c>
      <c r="L17" s="16"/>
    </row>
    <row r="18" spans="1:12" ht="34.5" customHeight="1">
      <c r="A18" s="30"/>
      <c r="B18" s="10" t="s">
        <v>5</v>
      </c>
      <c r="C18" s="25">
        <f t="shared" si="5"/>
        <v>694</v>
      </c>
      <c r="D18" s="20"/>
      <c r="E18" s="5">
        <v>521</v>
      </c>
      <c r="F18" s="5"/>
      <c r="G18" s="6">
        <f>E18/(E18+I18)*100</f>
        <v>75.072046109510083</v>
      </c>
      <c r="H18" s="6"/>
      <c r="I18" s="5">
        <v>173</v>
      </c>
      <c r="J18" s="5"/>
      <c r="K18" s="6">
        <f>100-G18</f>
        <v>24.927953890489917</v>
      </c>
      <c r="L18" s="17"/>
    </row>
    <row r="19" spans="1:12" ht="34.5" customHeight="1">
      <c r="A19" s="30"/>
      <c r="B19" s="10" t="s">
        <v>14</v>
      </c>
      <c r="C19" s="25">
        <f t="shared" si="5"/>
        <v>505</v>
      </c>
      <c r="D19" s="20"/>
      <c r="E19" s="5">
        <v>425</v>
      </c>
      <c r="F19" s="5"/>
      <c r="G19" s="6">
        <f t="shared" ref="G19:G20" si="8">E19/(E19+I19)*100</f>
        <v>84.158415841584159</v>
      </c>
      <c r="H19" s="6"/>
      <c r="I19" s="5">
        <v>80</v>
      </c>
      <c r="J19" s="5"/>
      <c r="K19" s="6">
        <f t="shared" ref="K19:K20" si="9">100-G19</f>
        <v>15.841584158415841</v>
      </c>
      <c r="L19" s="17"/>
    </row>
    <row r="20" spans="1:12" ht="34.5" customHeight="1">
      <c r="A20" s="31"/>
      <c r="B20" s="10" t="s">
        <v>12</v>
      </c>
      <c r="C20" s="25">
        <f t="shared" si="5"/>
        <v>15</v>
      </c>
      <c r="D20" s="20"/>
      <c r="E20" s="5">
        <v>14</v>
      </c>
      <c r="F20" s="5"/>
      <c r="G20" s="6">
        <f t="shared" si="8"/>
        <v>93.333333333333329</v>
      </c>
      <c r="H20" s="6"/>
      <c r="I20" s="5">
        <v>1</v>
      </c>
      <c r="J20" s="5"/>
      <c r="K20" s="6">
        <f t="shared" si="9"/>
        <v>6.6666666666666714</v>
      </c>
      <c r="L20" s="17"/>
    </row>
    <row r="21" spans="1:12" ht="34.5" customHeight="1">
      <c r="A21" s="30">
        <v>110</v>
      </c>
      <c r="B21" s="2" t="s">
        <v>7</v>
      </c>
      <c r="C21" s="24">
        <f t="shared" si="5"/>
        <v>1115</v>
      </c>
      <c r="D21" s="19"/>
      <c r="E21" s="11">
        <f>E22+E23+E24</f>
        <v>934</v>
      </c>
      <c r="F21" s="11"/>
      <c r="G21" s="12">
        <f>E21/(E21+I21)*100</f>
        <v>83.766816143497763</v>
      </c>
      <c r="H21" s="12"/>
      <c r="I21" s="11">
        <f>I22+I23+I24</f>
        <v>181</v>
      </c>
      <c r="J21" s="11"/>
      <c r="K21" s="12">
        <f>100-G21</f>
        <v>16.233183856502237</v>
      </c>
      <c r="L21" s="16"/>
    </row>
    <row r="22" spans="1:12" ht="34.5" customHeight="1">
      <c r="A22" s="30"/>
      <c r="B22" s="10" t="s">
        <v>5</v>
      </c>
      <c r="C22" s="25">
        <f t="shared" si="5"/>
        <v>694</v>
      </c>
      <c r="D22" s="20"/>
      <c r="E22" s="5">
        <v>568</v>
      </c>
      <c r="F22" s="5"/>
      <c r="G22" s="6">
        <f>E22/(E22+I22)*100</f>
        <v>81.844380403458217</v>
      </c>
      <c r="H22" s="6"/>
      <c r="I22" s="5">
        <v>126</v>
      </c>
      <c r="J22" s="5"/>
      <c r="K22" s="6">
        <f>100-G22</f>
        <v>18.155619596541783</v>
      </c>
      <c r="L22" s="17"/>
    </row>
    <row r="23" spans="1:12" ht="34.5" customHeight="1">
      <c r="A23" s="30"/>
      <c r="B23" s="10" t="s">
        <v>13</v>
      </c>
      <c r="C23" s="25">
        <f t="shared" si="5"/>
        <v>408</v>
      </c>
      <c r="D23" s="20"/>
      <c r="E23" s="5">
        <v>355</v>
      </c>
      <c r="F23" s="5"/>
      <c r="G23" s="6">
        <f t="shared" ref="G23:G24" si="10">E23/(E23+I23)*100</f>
        <v>87.009803921568633</v>
      </c>
      <c r="H23" s="6"/>
      <c r="I23" s="5">
        <v>53</v>
      </c>
      <c r="J23" s="5"/>
      <c r="K23" s="6">
        <f t="shared" ref="K23:K24" si="11">100-G23</f>
        <v>12.990196078431367</v>
      </c>
      <c r="L23" s="17"/>
    </row>
    <row r="24" spans="1:12" ht="34.5" customHeight="1">
      <c r="A24" s="31"/>
      <c r="B24" s="10" t="s">
        <v>6</v>
      </c>
      <c r="C24" s="25">
        <f t="shared" si="5"/>
        <v>13</v>
      </c>
      <c r="D24" s="20"/>
      <c r="E24" s="5">
        <v>11</v>
      </c>
      <c r="F24" s="5"/>
      <c r="G24" s="6">
        <f t="shared" si="10"/>
        <v>84.615384615384613</v>
      </c>
      <c r="H24" s="6"/>
      <c r="I24" s="5">
        <v>2</v>
      </c>
      <c r="J24" s="5"/>
      <c r="K24" s="6">
        <f t="shared" si="11"/>
        <v>15.384615384615387</v>
      </c>
      <c r="L24" s="17"/>
    </row>
    <row r="25" spans="1:12" ht="34.5" customHeight="1">
      <c r="A25" s="30">
        <v>111</v>
      </c>
      <c r="B25" s="2" t="s">
        <v>11</v>
      </c>
      <c r="C25" s="24">
        <f t="shared" si="0"/>
        <v>1032</v>
      </c>
      <c r="D25" s="19"/>
      <c r="E25" s="11">
        <f>E26+E27+E28</f>
        <v>874</v>
      </c>
      <c r="F25" s="11"/>
      <c r="G25" s="12">
        <f>E25/(E25+I25)*100</f>
        <v>84.689922480620154</v>
      </c>
      <c r="H25" s="12"/>
      <c r="I25" s="11">
        <f>I26+I27+I28</f>
        <v>158</v>
      </c>
      <c r="J25" s="11"/>
      <c r="K25" s="12">
        <f>100-G25</f>
        <v>15.310077519379846</v>
      </c>
      <c r="L25" s="16"/>
    </row>
    <row r="26" spans="1:12" ht="34.5" customHeight="1">
      <c r="A26" s="30"/>
      <c r="B26" s="10" t="s">
        <v>5</v>
      </c>
      <c r="C26" s="25">
        <f t="shared" si="0"/>
        <v>690</v>
      </c>
      <c r="D26" s="20"/>
      <c r="E26" s="5">
        <v>570</v>
      </c>
      <c r="F26" s="5"/>
      <c r="G26" s="6">
        <f>E26/(E26+I26)*100</f>
        <v>82.608695652173907</v>
      </c>
      <c r="H26" s="6"/>
      <c r="I26" s="5">
        <v>120</v>
      </c>
      <c r="J26" s="5"/>
      <c r="K26" s="6">
        <f>100-G26</f>
        <v>17.391304347826093</v>
      </c>
      <c r="L26" s="17"/>
    </row>
    <row r="27" spans="1:12" ht="34.5" customHeight="1">
      <c r="A27" s="30"/>
      <c r="B27" s="10" t="s">
        <v>14</v>
      </c>
      <c r="C27" s="25">
        <f t="shared" si="0"/>
        <v>329</v>
      </c>
      <c r="D27" s="20"/>
      <c r="E27" s="5">
        <v>292</v>
      </c>
      <c r="F27" s="5"/>
      <c r="G27" s="6">
        <f t="shared" ref="G27:G28" si="12">E27/(E27+I27)*100</f>
        <v>88.753799392097264</v>
      </c>
      <c r="H27" s="6"/>
      <c r="I27" s="5">
        <v>37</v>
      </c>
      <c r="J27" s="5"/>
      <c r="K27" s="6">
        <f t="shared" ref="K27:K28" si="13">100-G27</f>
        <v>11.246200607902736</v>
      </c>
      <c r="L27" s="17"/>
    </row>
    <row r="28" spans="1:12" ht="34.5" customHeight="1">
      <c r="A28" s="31"/>
      <c r="B28" s="10" t="s">
        <v>6</v>
      </c>
      <c r="C28" s="26">
        <f t="shared" si="0"/>
        <v>13</v>
      </c>
      <c r="D28" s="21"/>
      <c r="E28" s="8">
        <v>12</v>
      </c>
      <c r="F28" s="8"/>
      <c r="G28" s="7">
        <f t="shared" si="12"/>
        <v>92.307692307692307</v>
      </c>
      <c r="H28" s="7"/>
      <c r="I28" s="8">
        <v>1</v>
      </c>
      <c r="J28" s="8"/>
      <c r="K28" s="7">
        <f t="shared" si="13"/>
        <v>7.6923076923076934</v>
      </c>
      <c r="L28" s="18"/>
    </row>
  </sheetData>
  <mergeCells count="16">
    <mergeCell ref="I3:L3"/>
    <mergeCell ref="I4:J4"/>
    <mergeCell ref="K4:L4"/>
    <mergeCell ref="B1:K1"/>
    <mergeCell ref="I2:L2"/>
    <mergeCell ref="A5:A8"/>
    <mergeCell ref="A9:A12"/>
    <mergeCell ref="A25:A28"/>
    <mergeCell ref="A3:B4"/>
    <mergeCell ref="E3:H3"/>
    <mergeCell ref="E4:F4"/>
    <mergeCell ref="G4:H4"/>
    <mergeCell ref="C3:D4"/>
    <mergeCell ref="A13:A16"/>
    <mergeCell ref="A17:A20"/>
    <mergeCell ref="A21:A24"/>
  </mergeCells>
  <phoneticPr fontId="1" type="noConversion"/>
  <printOptions horizontalCentered="1"/>
  <pageMargins left="0.39370078740157483" right="0.39370078740157483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中油新進</vt:lpstr>
      <vt:lpstr>中油新進!Print_Area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2022-07-26T08:16:16Z</cp:lastPrinted>
  <dcterms:created xsi:type="dcterms:W3CDTF">2020-06-20T06:44:37Z</dcterms:created>
  <dcterms:modified xsi:type="dcterms:W3CDTF">2023-07-14T07:37:04Z</dcterms:modified>
</cp:coreProperties>
</file>