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C:\Users\twwu\Desktop\性別統計相關\114性別\08地質調查及礦業管理中心(性平處)-缺表1\"/>
    </mc:Choice>
  </mc:AlternateContent>
  <xr:revisionPtr revIDLastSave="0" documentId="13_ncr:1_{4F375788-6E7B-4032-82EE-F549C89484AF}" xr6:coauthVersionLast="47" xr6:coauthVersionMax="47" xr10:uidLastSave="{00000000-0000-0000-0000-000000000000}"/>
  <bookViews>
    <workbookView xWindow="1530" yWindow="315" windowWidth="18705" windowHeight="12300" xr2:uid="{00000000-000D-0000-FFFF-FFFF00000000}"/>
  </bookViews>
  <sheets>
    <sheet name="113年度計畫" sheetId="12" r:id="rId1"/>
    <sheet name="112年度計畫" sheetId="11" r:id="rId2"/>
    <sheet name="111年度計畫" sheetId="10" r:id="rId3"/>
    <sheet name="110年度計畫" sheetId="9" r:id="rId4"/>
    <sheet name="109年度計畫" sheetId="8" r:id="rId5"/>
    <sheet name="108年度計畫" sheetId="7" r:id="rId6"/>
    <sheet name="107年度計畫" sheetId="6" r:id="rId7"/>
    <sheet name="106年度計畫" sheetId="5" r:id="rId8"/>
    <sheet name="105年度計畫" sheetId="4" r:id="rId9"/>
    <sheet name="104年度計畫" sheetId="1" r:id="rId10"/>
    <sheet name="103年度計畫" sheetId="2" r:id="rId11"/>
    <sheet name="102年度計畫" sheetId="3" r:id="rId12"/>
  </sheets>
  <externalReferences>
    <externalReference r:id="rId13"/>
  </externalReferences>
  <definedNames>
    <definedName name="_xlnm.Print_Area" localSheetId="4">'109年度計畫'!$A$1:$G$40</definedName>
    <definedName name="_xlnm.Print_Area" localSheetId="3">'110年度計畫'!$A$1:$G$35</definedName>
    <definedName name="_xlnm.Print_Area" localSheetId="2">'111年度計畫'!$A$1:$G$38</definedName>
    <definedName name="_xlnm.Print_Area" localSheetId="1">'112年度計畫'!$A$1:$G$42</definedName>
    <definedName name="_xlnm.Print_Area" localSheetId="0">'113年度計畫'!$A$1:$G$59</definedName>
    <definedName name="_xlnm.Print_Titles" localSheetId="9">'104年度計畫'!$3:$3</definedName>
    <definedName name="_xlnm.Print_Titles" localSheetId="5">'108年度計畫'!$3:$3</definedName>
    <definedName name="_xlnm.Print_Titles" localSheetId="4">'109年度計畫'!$3:$3</definedName>
    <definedName name="_xlnm.Print_Titles" localSheetId="3">'110年度計畫'!$3:$3</definedName>
    <definedName name="_xlnm.Print_Titles" localSheetId="2">'111年度計畫'!$3:$3</definedName>
    <definedName name="_xlnm.Print_Titles" localSheetId="1">'112年度計畫'!$3:$3</definedName>
    <definedName name="_xlnm.Print_Titles" localSheetId="0">'113年度計畫'!$3:$3</definedName>
    <definedName name="年齡">#REF!</definedName>
    <definedName name="性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2" l="1"/>
  <c r="G4" i="12"/>
  <c r="E5" i="12"/>
  <c r="G5" i="12"/>
  <c r="E6" i="12"/>
  <c r="G6" i="12"/>
  <c r="E7" i="12"/>
  <c r="G7" i="12"/>
  <c r="E8" i="12"/>
  <c r="G8" i="12"/>
  <c r="E9" i="12"/>
  <c r="G9" i="12"/>
  <c r="E10" i="12"/>
  <c r="G10" i="12"/>
  <c r="E11" i="12"/>
  <c r="G11" i="12"/>
  <c r="E12" i="12"/>
  <c r="G12" i="12"/>
  <c r="E13" i="12"/>
  <c r="G13" i="12"/>
  <c r="E14" i="12"/>
  <c r="G14" i="12"/>
  <c r="C15" i="12"/>
  <c r="E15" i="12"/>
  <c r="G15" i="12"/>
  <c r="C16" i="12"/>
  <c r="E16" i="12"/>
  <c r="G16" i="12"/>
  <c r="C17" i="12"/>
  <c r="E17" i="12"/>
  <c r="G17" i="12"/>
  <c r="C18" i="12"/>
  <c r="E18" i="12"/>
  <c r="G18" i="12"/>
  <c r="C19" i="12"/>
  <c r="E19" i="12"/>
  <c r="G19" i="12"/>
  <c r="C20" i="12"/>
  <c r="C59" i="12" s="1"/>
  <c r="E20" i="12"/>
  <c r="G20" i="12"/>
  <c r="C21" i="12"/>
  <c r="E21" i="12" s="1"/>
  <c r="C22" i="12"/>
  <c r="E22" i="12"/>
  <c r="G22" i="12"/>
  <c r="C23" i="12"/>
  <c r="E23" i="12"/>
  <c r="G23" i="12"/>
  <c r="C24" i="12"/>
  <c r="E24" i="12"/>
  <c r="G24" i="12"/>
  <c r="C25" i="12"/>
  <c r="E25" i="12"/>
  <c r="G25" i="12"/>
  <c r="C26" i="12"/>
  <c r="E26" i="12"/>
  <c r="G26" i="12"/>
  <c r="C27" i="12"/>
  <c r="E27" i="12"/>
  <c r="G27" i="12"/>
  <c r="C28" i="12"/>
  <c r="E28" i="12"/>
  <c r="G28" i="12"/>
  <c r="C29" i="12"/>
  <c r="E29" i="12"/>
  <c r="G29" i="12"/>
  <c r="C30" i="12"/>
  <c r="E30" i="12"/>
  <c r="G30" i="12"/>
  <c r="C31" i="12"/>
  <c r="E31" i="12"/>
  <c r="G31" i="12"/>
  <c r="C32" i="12"/>
  <c r="E32" i="12"/>
  <c r="G32" i="12"/>
  <c r="C33" i="12"/>
  <c r="E33" i="12"/>
  <c r="G33" i="12"/>
  <c r="C34" i="12"/>
  <c r="G34" i="12" s="1"/>
  <c r="E34" i="12"/>
  <c r="C35" i="12"/>
  <c r="E35" i="12"/>
  <c r="G35" i="12"/>
  <c r="C36" i="12"/>
  <c r="E36" i="12"/>
  <c r="G36" i="12"/>
  <c r="C37" i="12"/>
  <c r="E37" i="12"/>
  <c r="G37" i="12"/>
  <c r="C38" i="12"/>
  <c r="E38" i="12"/>
  <c r="G38" i="12"/>
  <c r="C39" i="12"/>
  <c r="E39" i="12"/>
  <c r="G39" i="12"/>
  <c r="C40" i="12"/>
  <c r="E40" i="12"/>
  <c r="G40" i="12"/>
  <c r="C41" i="12"/>
  <c r="E41" i="12" s="1"/>
  <c r="C42" i="12"/>
  <c r="E42" i="12"/>
  <c r="G42" i="12"/>
  <c r="C43" i="12"/>
  <c r="E43" i="12"/>
  <c r="G43" i="12"/>
  <c r="C44" i="12"/>
  <c r="E44" i="12"/>
  <c r="G44" i="12"/>
  <c r="C45" i="12"/>
  <c r="E45" i="12"/>
  <c r="G45" i="12"/>
  <c r="C46" i="12"/>
  <c r="E46" i="12"/>
  <c r="G46" i="12"/>
  <c r="C47" i="12"/>
  <c r="E47" i="12"/>
  <c r="G47" i="12"/>
  <c r="C48" i="12"/>
  <c r="E48" i="12"/>
  <c r="G48" i="12"/>
  <c r="C49" i="12"/>
  <c r="E49" i="12"/>
  <c r="G49" i="12"/>
  <c r="C50" i="12"/>
  <c r="E50" i="12"/>
  <c r="G50" i="12"/>
  <c r="C51" i="12"/>
  <c r="E51" i="12"/>
  <c r="G51" i="12"/>
  <c r="C52" i="12"/>
  <c r="E52" i="12"/>
  <c r="G52" i="12"/>
  <c r="C53" i="12"/>
  <c r="E53" i="12"/>
  <c r="G53" i="12"/>
  <c r="C54" i="12"/>
  <c r="G54" i="12" s="1"/>
  <c r="E54" i="12"/>
  <c r="C55" i="12"/>
  <c r="E55" i="12"/>
  <c r="G55" i="12"/>
  <c r="C56" i="12"/>
  <c r="E56" i="12"/>
  <c r="G56" i="12"/>
  <c r="C57" i="12"/>
  <c r="E57" i="12"/>
  <c r="G57" i="12"/>
  <c r="C58" i="12"/>
  <c r="E58" i="12"/>
  <c r="G58" i="12"/>
  <c r="D59" i="12"/>
  <c r="F59" i="12"/>
  <c r="G29" i="11"/>
  <c r="E29" i="11"/>
  <c r="G28" i="11"/>
  <c r="E28" i="11"/>
  <c r="G27" i="11"/>
  <c r="E27" i="11"/>
  <c r="G26" i="11"/>
  <c r="E26" i="11"/>
  <c r="G25" i="11"/>
  <c r="E25" i="11"/>
  <c r="G24" i="11"/>
  <c r="E24" i="11"/>
  <c r="G23" i="11"/>
  <c r="E23" i="11"/>
  <c r="C22" i="11"/>
  <c r="E22" i="11" s="1"/>
  <c r="C21" i="11"/>
  <c r="G21" i="11" s="1"/>
  <c r="E21" i="11"/>
  <c r="G16" i="11"/>
  <c r="E16" i="11"/>
  <c r="G15" i="11"/>
  <c r="E15" i="11"/>
  <c r="G14" i="11"/>
  <c r="E14" i="11"/>
  <c r="G13" i="11"/>
  <c r="E13" i="11"/>
  <c r="G12" i="11"/>
  <c r="E12" i="11"/>
  <c r="G11" i="11"/>
  <c r="E11" i="11"/>
  <c r="G10" i="11"/>
  <c r="E10" i="11"/>
  <c r="G9" i="11"/>
  <c r="E9" i="11"/>
  <c r="G8" i="11"/>
  <c r="E8" i="11"/>
  <c r="G7" i="11"/>
  <c r="E7" i="11"/>
  <c r="G6" i="11"/>
  <c r="E6" i="11"/>
  <c r="G5" i="11"/>
  <c r="E5" i="11"/>
  <c r="G4" i="11"/>
  <c r="E4" i="11"/>
  <c r="F41" i="11"/>
  <c r="D41" i="11"/>
  <c r="F37" i="10"/>
  <c r="D37" i="10"/>
  <c r="E37" i="10"/>
  <c r="G36" i="10"/>
  <c r="E36" i="10"/>
  <c r="G35" i="10"/>
  <c r="E35" i="10"/>
  <c r="G33" i="10"/>
  <c r="E33" i="10"/>
  <c r="G32" i="10"/>
  <c r="E32" i="10"/>
  <c r="G31" i="10"/>
  <c r="E31" i="10"/>
  <c r="G30" i="10"/>
  <c r="E30" i="10"/>
  <c r="C29" i="10"/>
  <c r="G29" i="10"/>
  <c r="C28" i="10"/>
  <c r="G28" i="10" s="1"/>
  <c r="C37" i="10"/>
  <c r="G37" i="10" s="1"/>
  <c r="G23" i="10"/>
  <c r="E23" i="10"/>
  <c r="G22" i="10"/>
  <c r="E22" i="10"/>
  <c r="G21" i="10"/>
  <c r="E21" i="10"/>
  <c r="G20" i="10"/>
  <c r="E20" i="10"/>
  <c r="G19" i="10"/>
  <c r="E19" i="10"/>
  <c r="G18" i="10"/>
  <c r="E18" i="10"/>
  <c r="G17" i="10"/>
  <c r="E17" i="10"/>
  <c r="G16" i="10"/>
  <c r="E16" i="10"/>
  <c r="G15" i="10"/>
  <c r="E15" i="10"/>
  <c r="G14" i="10"/>
  <c r="E14" i="10"/>
  <c r="G13" i="10"/>
  <c r="E13" i="10"/>
  <c r="G10" i="9"/>
  <c r="E10" i="9"/>
  <c r="G5" i="9"/>
  <c r="G6" i="9"/>
  <c r="G7" i="9"/>
  <c r="G8" i="9"/>
  <c r="G9" i="9"/>
  <c r="G11" i="9"/>
  <c r="G12" i="9"/>
  <c r="G13" i="9"/>
  <c r="G14" i="9"/>
  <c r="G15" i="9"/>
  <c r="G16" i="9"/>
  <c r="G17" i="9"/>
  <c r="G18" i="9"/>
  <c r="G19" i="9"/>
  <c r="G20" i="9"/>
  <c r="G21" i="9"/>
  <c r="G22" i="9"/>
  <c r="G23" i="9"/>
  <c r="G24" i="9"/>
  <c r="G25" i="9"/>
  <c r="G26" i="9"/>
  <c r="G27" i="9"/>
  <c r="G28" i="9"/>
  <c r="G29" i="9"/>
  <c r="G30" i="9"/>
  <c r="G31" i="9"/>
  <c r="G32" i="9"/>
  <c r="G33" i="9"/>
  <c r="E5" i="9"/>
  <c r="E6" i="9"/>
  <c r="E7" i="9"/>
  <c r="E8" i="9"/>
  <c r="E9" i="9"/>
  <c r="E11" i="9"/>
  <c r="E12" i="9"/>
  <c r="E13" i="9"/>
  <c r="E14" i="9"/>
  <c r="E15" i="9"/>
  <c r="E16" i="9"/>
  <c r="E17" i="9"/>
  <c r="E18" i="9"/>
  <c r="E19" i="9"/>
  <c r="E20" i="9"/>
  <c r="E21" i="9"/>
  <c r="E22" i="9"/>
  <c r="E23" i="9"/>
  <c r="E24" i="9"/>
  <c r="E25" i="9"/>
  <c r="E26" i="9"/>
  <c r="E27" i="9"/>
  <c r="E28" i="9"/>
  <c r="E29" i="9"/>
  <c r="E30" i="9"/>
  <c r="E31" i="9"/>
  <c r="E32" i="9"/>
  <c r="E33" i="9"/>
  <c r="G4" i="9"/>
  <c r="E4" i="9"/>
  <c r="F34" i="9"/>
  <c r="D34" i="9"/>
  <c r="E34" i="9" s="1"/>
  <c r="C34" i="9"/>
  <c r="G34" i="9" s="1"/>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4"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4" i="8"/>
  <c r="D39" i="8"/>
  <c r="F39" i="8"/>
  <c r="C39" i="8"/>
  <c r="E39" i="8" s="1"/>
  <c r="F25" i="7"/>
  <c r="D25" i="7"/>
  <c r="E25" i="7" s="1"/>
  <c r="C25" i="7"/>
  <c r="G25" i="7" s="1"/>
  <c r="G24" i="7"/>
  <c r="E24" i="7"/>
  <c r="G23" i="7"/>
  <c r="E23" i="7"/>
  <c r="G22" i="7"/>
  <c r="E22" i="7"/>
  <c r="G21" i="7"/>
  <c r="E21" i="7"/>
  <c r="G20" i="7"/>
  <c r="E20" i="7"/>
  <c r="G19" i="7"/>
  <c r="E19" i="7"/>
  <c r="G18" i="7"/>
  <c r="E18" i="7"/>
  <c r="G17" i="7"/>
  <c r="E17" i="7"/>
  <c r="G16" i="7"/>
  <c r="E16" i="7"/>
  <c r="G15" i="7"/>
  <c r="E15" i="7"/>
  <c r="G14" i="7"/>
  <c r="E14" i="7"/>
  <c r="G13" i="7"/>
  <c r="E13" i="7"/>
  <c r="G12" i="7"/>
  <c r="E12" i="7"/>
  <c r="G11" i="7"/>
  <c r="E11" i="7"/>
  <c r="G10" i="7"/>
  <c r="E10" i="7"/>
  <c r="G9" i="7"/>
  <c r="E9" i="7"/>
  <c r="G8" i="7"/>
  <c r="E8" i="7"/>
  <c r="G7" i="7"/>
  <c r="E7" i="7"/>
  <c r="G6" i="7"/>
  <c r="E6" i="7"/>
  <c r="G5" i="7"/>
  <c r="E5" i="7"/>
  <c r="G4" i="7"/>
  <c r="E4" i="7"/>
  <c r="G18" i="6"/>
  <c r="E18" i="6"/>
  <c r="F21" i="6"/>
  <c r="G21" i="6"/>
  <c r="D21" i="6"/>
  <c r="E21" i="6" s="1"/>
  <c r="C21" i="6"/>
  <c r="G20" i="6"/>
  <c r="E20" i="6"/>
  <c r="G19" i="6"/>
  <c r="E19" i="6"/>
  <c r="G17" i="6"/>
  <c r="E17" i="6"/>
  <c r="G16" i="6"/>
  <c r="E16" i="6"/>
  <c r="G15" i="6"/>
  <c r="E15" i="6"/>
  <c r="G14" i="6"/>
  <c r="E14" i="6"/>
  <c r="G13" i="6"/>
  <c r="E13" i="6"/>
  <c r="G12" i="6"/>
  <c r="E12" i="6"/>
  <c r="G11" i="6"/>
  <c r="E11" i="6"/>
  <c r="G10" i="6"/>
  <c r="E10" i="6"/>
  <c r="G9" i="6"/>
  <c r="E9" i="6"/>
  <c r="G8" i="6"/>
  <c r="E8" i="6"/>
  <c r="G7" i="6"/>
  <c r="E7" i="6"/>
  <c r="G5" i="6"/>
  <c r="E5" i="6"/>
  <c r="G4" i="6"/>
  <c r="E4" i="6"/>
  <c r="F20" i="5"/>
  <c r="D20" i="5"/>
  <c r="E20" i="5" s="1"/>
  <c r="C20" i="5"/>
  <c r="G20" i="5"/>
  <c r="G19" i="5"/>
  <c r="E19" i="5"/>
  <c r="G18" i="5"/>
  <c r="E18" i="5"/>
  <c r="G17" i="5"/>
  <c r="E17" i="5"/>
  <c r="G16" i="5"/>
  <c r="E16" i="5"/>
  <c r="G15" i="5"/>
  <c r="E15" i="5"/>
  <c r="G14" i="5"/>
  <c r="E14" i="5"/>
  <c r="G13" i="5"/>
  <c r="E13" i="5"/>
  <c r="G12" i="5"/>
  <c r="E12" i="5"/>
  <c r="G11" i="5"/>
  <c r="E11" i="5"/>
  <c r="G10" i="5"/>
  <c r="E10" i="5"/>
  <c r="G9" i="5"/>
  <c r="E9" i="5"/>
  <c r="G8" i="5"/>
  <c r="E8" i="5"/>
  <c r="G7" i="5"/>
  <c r="E7" i="5"/>
  <c r="G6" i="5"/>
  <c r="E6" i="5"/>
  <c r="G5" i="5"/>
  <c r="E5" i="5"/>
  <c r="G4" i="5"/>
  <c r="E4" i="5"/>
  <c r="F24" i="4"/>
  <c r="D24" i="4"/>
  <c r="C24" i="4"/>
  <c r="G24" i="4" s="1"/>
  <c r="E24" i="4"/>
  <c r="G23" i="4"/>
  <c r="E23" i="4"/>
  <c r="G22" i="4"/>
  <c r="E22" i="4"/>
  <c r="G21" i="4"/>
  <c r="E21" i="4"/>
  <c r="G20" i="4"/>
  <c r="E20" i="4"/>
  <c r="G19" i="4"/>
  <c r="E19" i="4"/>
  <c r="G18" i="4"/>
  <c r="E18" i="4"/>
  <c r="G17" i="4"/>
  <c r="E17" i="4"/>
  <c r="G16" i="4"/>
  <c r="E16" i="4"/>
  <c r="G15" i="4"/>
  <c r="E15" i="4"/>
  <c r="G14" i="4"/>
  <c r="E14" i="4"/>
  <c r="G13" i="4"/>
  <c r="E13" i="4"/>
  <c r="G12" i="4"/>
  <c r="E12" i="4"/>
  <c r="G11" i="4"/>
  <c r="E11" i="4"/>
  <c r="G10" i="4"/>
  <c r="E10" i="4"/>
  <c r="G9" i="4"/>
  <c r="E9" i="4"/>
  <c r="G8" i="4"/>
  <c r="E8" i="4"/>
  <c r="G7" i="4"/>
  <c r="E7" i="4"/>
  <c r="G6" i="4"/>
  <c r="E6" i="4"/>
  <c r="G5" i="4"/>
  <c r="E5" i="4"/>
  <c r="G4" i="4"/>
  <c r="E4" i="4"/>
  <c r="F17" i="3"/>
  <c r="D17" i="3"/>
  <c r="C17" i="3"/>
  <c r="G17" i="3" s="1"/>
  <c r="G16" i="3"/>
  <c r="E16" i="3"/>
  <c r="G15" i="3"/>
  <c r="E15" i="3"/>
  <c r="G14" i="3"/>
  <c r="E14" i="3"/>
  <c r="G13" i="3"/>
  <c r="E13" i="3"/>
  <c r="G12" i="3"/>
  <c r="E12" i="3"/>
  <c r="G11" i="3"/>
  <c r="E11" i="3"/>
  <c r="G10" i="3"/>
  <c r="E10" i="3"/>
  <c r="G9" i="3"/>
  <c r="E9" i="3"/>
  <c r="G8" i="3"/>
  <c r="E8" i="3"/>
  <c r="G7" i="3"/>
  <c r="E7" i="3"/>
  <c r="G6" i="3"/>
  <c r="E6" i="3"/>
  <c r="G5" i="3"/>
  <c r="E5" i="3"/>
  <c r="G4" i="3"/>
  <c r="E4" i="3"/>
  <c r="F29" i="2"/>
  <c r="D29" i="2"/>
  <c r="C29" i="2"/>
  <c r="E29" i="2" s="1"/>
  <c r="G28" i="2"/>
  <c r="E28" i="2"/>
  <c r="G27" i="2"/>
  <c r="E27" i="2"/>
  <c r="G26" i="2"/>
  <c r="E26" i="2"/>
  <c r="G25" i="2"/>
  <c r="E25" i="2"/>
  <c r="G24" i="2"/>
  <c r="E24" i="2"/>
  <c r="G23" i="2"/>
  <c r="E23" i="2"/>
  <c r="G22" i="2"/>
  <c r="E22" i="2"/>
  <c r="G21" i="2"/>
  <c r="E21" i="2"/>
  <c r="G20" i="2"/>
  <c r="E20" i="2"/>
  <c r="G19" i="2"/>
  <c r="E19" i="2"/>
  <c r="G18" i="2"/>
  <c r="E18" i="2"/>
  <c r="G17" i="2"/>
  <c r="E17" i="2"/>
  <c r="G16" i="2"/>
  <c r="E16" i="2"/>
  <c r="G15" i="2"/>
  <c r="E15" i="2"/>
  <c r="G14" i="2"/>
  <c r="E14" i="2"/>
  <c r="G13" i="2"/>
  <c r="E13" i="2"/>
  <c r="G12" i="2"/>
  <c r="E12" i="2"/>
  <c r="G11" i="2"/>
  <c r="E11" i="2"/>
  <c r="G10" i="2"/>
  <c r="E10" i="2"/>
  <c r="G9" i="2"/>
  <c r="E9" i="2"/>
  <c r="G8" i="2"/>
  <c r="E8" i="2"/>
  <c r="G7" i="2"/>
  <c r="E7" i="2"/>
  <c r="G6" i="2"/>
  <c r="E6" i="2"/>
  <c r="G5" i="2"/>
  <c r="E5" i="2"/>
  <c r="G4" i="2"/>
  <c r="E4" i="2"/>
  <c r="F26" i="1"/>
  <c r="D26" i="1"/>
  <c r="E26" i="1" s="1"/>
  <c r="C26" i="1"/>
  <c r="G25" i="1"/>
  <c r="E25" i="1"/>
  <c r="G24" i="1"/>
  <c r="E24" i="1"/>
  <c r="G23" i="1"/>
  <c r="E23" i="1"/>
  <c r="G22" i="1"/>
  <c r="E22" i="1"/>
  <c r="G21" i="1"/>
  <c r="E21" i="1"/>
  <c r="G20" i="1"/>
  <c r="E20" i="1"/>
  <c r="G19" i="1"/>
  <c r="E19" i="1"/>
  <c r="G18" i="1"/>
  <c r="E18" i="1"/>
  <c r="G17" i="1"/>
  <c r="E17" i="1"/>
  <c r="G16" i="1"/>
  <c r="E16" i="1"/>
  <c r="G15" i="1"/>
  <c r="E15" i="1"/>
  <c r="G14" i="1"/>
  <c r="E14" i="1"/>
  <c r="G13" i="1"/>
  <c r="E13" i="1"/>
  <c r="G12" i="1"/>
  <c r="E12" i="1"/>
  <c r="G11" i="1"/>
  <c r="E11" i="1"/>
  <c r="G10" i="1"/>
  <c r="E10" i="1"/>
  <c r="G9" i="1"/>
  <c r="E9" i="1"/>
  <c r="G8" i="1"/>
  <c r="E8" i="1"/>
  <c r="G7" i="1"/>
  <c r="E7" i="1"/>
  <c r="G6" i="1"/>
  <c r="E6" i="1"/>
  <c r="G5" i="1"/>
  <c r="E5" i="1"/>
  <c r="G4" i="1"/>
  <c r="E4" i="1"/>
  <c r="G26" i="1"/>
  <c r="E29" i="10"/>
  <c r="E59" i="12" l="1"/>
  <c r="G59" i="12"/>
  <c r="G41" i="12"/>
  <c r="G21" i="12"/>
  <c r="G22" i="11"/>
  <c r="C41" i="11"/>
  <c r="G39" i="8"/>
  <c r="G29" i="2"/>
  <c r="E28" i="10"/>
  <c r="E17" i="3"/>
  <c r="E41" i="11" l="1"/>
  <c r="G41" i="11"/>
</calcChain>
</file>

<file path=xl/sharedStrings.xml><?xml version="1.0" encoding="utf-8"?>
<sst xmlns="http://schemas.openxmlformats.org/spreadsheetml/2006/main" count="464" uniqueCount="403">
  <si>
    <t xml:space="preserve">經濟部中央地質調查所104年度委辦計畫審查委員人數性別統計
 Gender statistics for committee members of commissioned projects in 2015, Central Geological Survey </t>
    <phoneticPr fontId="4" type="noConversion"/>
  </si>
  <si>
    <t>單位:人數、%，unit:person、%</t>
    <phoneticPr fontId="4" type="noConversion"/>
  </si>
  <si>
    <t>序號No.</t>
    <phoneticPr fontId="4" type="noConversion"/>
  </si>
  <si>
    <t>計畫名稱Project</t>
    <phoneticPr fontId="4" type="noConversion"/>
  </si>
  <si>
    <t>委員總人數Committee members</t>
    <phoneticPr fontId="4" type="noConversion"/>
  </si>
  <si>
    <t>委員人數(男性)Committee members(male)</t>
    <phoneticPr fontId="4" type="noConversion"/>
  </si>
  <si>
    <t>男性百分比Percentage, male(%)</t>
    <phoneticPr fontId="4" type="noConversion"/>
  </si>
  <si>
    <t>委員人數(女性)Committee members(female)</t>
    <phoneticPr fontId="4" type="noConversion"/>
  </si>
  <si>
    <t>女性百分比Percentage, female (%)</t>
    <phoneticPr fontId="4" type="noConversion"/>
  </si>
  <si>
    <t>台灣北部火山活動地區密集陣列觀測研究(4/4)                                                  Dense geophysical arrays in the volcanic areas of Northern Taiwan</t>
    <phoneticPr fontId="3" type="noConversion"/>
  </si>
  <si>
    <t>臺灣北部陸海域地區空中磁力探測(2/2)                                                                The airborne magnetic survey of onshore and offshore regions in northeast Taiwan (2/2)</t>
    <phoneticPr fontId="3" type="noConversion"/>
  </si>
  <si>
    <t>台灣北部火山地區背景環境資料監測(4/4)                                                   Monitoring of background data on the Tatun volcanic area(4/4)</t>
    <phoneticPr fontId="3" type="noConversion"/>
  </si>
  <si>
    <t>澎湖地區地質圖（二版）測製                                                                      Geological Mapping of the Penghu sheet (Second edition)</t>
    <phoneticPr fontId="3" type="noConversion"/>
  </si>
  <si>
    <t>斷層活動性觀測研究第三階段-斷層整合性觀測與潛勢分析（3/4)            Observation of Fault Activity (III): Integrated Monitoring of Active Faults and Earthquake Probabilities Analysis (3/4)</t>
    <phoneticPr fontId="3" type="noConversion"/>
  </si>
  <si>
    <t>非莫拉克颱風受災區域之地質敏感特性分析(3/3)
Geological suscepitability analysis in areas left intact by Morakot typhoon(3/3)</t>
    <phoneticPr fontId="4" type="noConversion"/>
  </si>
  <si>
    <t xml:space="preserve">都市防災地質資訊分析與建置(2/4)」委託專業服務                                                Urban Geohazard Analysis and Database Establishment (2/4)  </t>
    <phoneticPr fontId="3" type="noConversion"/>
  </si>
  <si>
    <t>山崩觀測技術發展應用研究(1/4)                                                                       Development and application of innovative technology for landslide observation(1/4)</t>
    <phoneticPr fontId="3" type="noConversion"/>
  </si>
  <si>
    <t xml:space="preserve">降雨引致山崩潛勢評估模式精進與圖資更新 (1/4)                                           Improvement of rainfall induced landslides susceptibility (1/4)  </t>
    <phoneticPr fontId="3" type="noConversion"/>
  </si>
  <si>
    <t>天然氣水合物資源潛能調查：震測、地熱及地球化學調查研究(4/4)            Investigation of Gas Hydrate Resource Potential: Seismic, Heat Flow and Geochemical Studies(4/4)</t>
    <phoneticPr fontId="3" type="noConversion"/>
  </si>
  <si>
    <t>天然氣水合物資源潛能調查：高解析聲納調查(4/4)                                                   Investigation of Gas Hydrate Resource Potential: High-resolution Sonar Survey(4/4)</t>
    <phoneticPr fontId="3" type="noConversion"/>
  </si>
  <si>
    <t>天然氣水合物資源潛能調查：熱力學與動力學研究(4/4)                                      Investigation of Gas Hydrate Resource Potential: Thermodynamic and Kinetic Studies(4/4)</t>
    <phoneticPr fontId="3" type="noConversion"/>
  </si>
  <si>
    <t>補注區劃設與資源量評估(3/4)
The recharge areas delineations and resource potential assessments</t>
    <phoneticPr fontId="4" type="noConversion"/>
  </si>
  <si>
    <t>臺灣南段山區流域水文地質調查及圖幅繪編(2/4)
Hydro-geological survey and compilation of hydro-geological map in southern river basin,Taiwan</t>
    <phoneticPr fontId="4" type="noConversion"/>
  </si>
  <si>
    <t>臺灣南段山區地下水資源調查與評估(2/4)
Investigation and assessment of groundwater resources in southern dividion of mountain area, Taiwan</t>
    <phoneticPr fontId="4" type="noConversion"/>
  </si>
  <si>
    <t>臺灣南段山區地下水資料庫建置與應用系統開發(2/4)
Development of groundwater information database and information system for mountain regions of southern Taiwan</t>
    <phoneticPr fontId="4" type="noConversion"/>
  </si>
  <si>
    <t>臺灣南段山區地下水位觀測與水力特性調查(2/4)
Ground-water monitoring wells construction and rock aquifer hydraulic properties investigation in southern taiwan  mountainous  region</t>
    <phoneticPr fontId="4" type="noConversion"/>
  </si>
  <si>
    <t>臺灣地質知識網絡推動與發展計畫(4/4)
Taiwan Geoscience Portal Promotion and Development Project(4/4)</t>
    <phoneticPr fontId="4" type="noConversion"/>
  </si>
  <si>
    <t>地質倉儲服務平台擴建及資料供應計畫 (3/3)
Geological Data Warehouse Service Platform Improvement and Data Supply Project (3/3)</t>
    <phoneticPr fontId="4" type="noConversion"/>
  </si>
  <si>
    <t>工程地質探勘資料庫系統精進計畫 (3/3)
Enhancing Engineering Geological Investigation Databank Project (3/3)</t>
    <phoneticPr fontId="4" type="noConversion"/>
  </si>
  <si>
    <t>地質圖資騰雲應用計畫（3/4）                                                                  Geological Map Data Over-Cloud Application Plan (3/4)</t>
    <phoneticPr fontId="3" type="noConversion"/>
  </si>
  <si>
    <t xml:space="preserve">寶石雲服務平台機制擴建及應用計畫（1/2）                                                     Rock and Mineral Database Construction and Cloud Service Platform Inprovement Project (1/2)  </t>
    <phoneticPr fontId="3" type="noConversion"/>
  </si>
  <si>
    <t>-</t>
    <phoneticPr fontId="4" type="noConversion"/>
  </si>
  <si>
    <t>累計</t>
    <phoneticPr fontId="4" type="noConversion"/>
  </si>
  <si>
    <t>資料來源：經濟部中央地質調查所 (Source:Central Geological Survey, MOEA)</t>
  </si>
  <si>
    <t xml:space="preserve">經濟部中央地質調查所103年度委辦計畫審查委員人數性別統計
 Gender statistics for committee members of commissioned projects in 2014, Central Geological Survey </t>
    <phoneticPr fontId="4" type="noConversion"/>
  </si>
  <si>
    <t>序號No.</t>
    <phoneticPr fontId="4" type="noConversion"/>
  </si>
  <si>
    <t>計畫名稱Project</t>
    <phoneticPr fontId="4" type="noConversion"/>
  </si>
  <si>
    <t>委員總人數Committee members</t>
    <phoneticPr fontId="4" type="noConversion"/>
  </si>
  <si>
    <t>委員人數(男性)Committee members(male)</t>
    <phoneticPr fontId="4" type="noConversion"/>
  </si>
  <si>
    <t>男性百分比Percentage, male(%)</t>
    <phoneticPr fontId="4" type="noConversion"/>
  </si>
  <si>
    <t>委員人數(女性)Committee members(female)</t>
    <phoneticPr fontId="4" type="noConversion"/>
  </si>
  <si>
    <t>女性百分比Percentage, female (%)</t>
    <phoneticPr fontId="4" type="noConversion"/>
  </si>
  <si>
    <t>台灣北部火山活動地區密集陣列觀測研究
Dense geophysical arrays in the volcanic areas of Northern Taiwan</t>
    <phoneticPr fontId="4" type="noConversion"/>
  </si>
  <si>
    <t>台灣北部陸海域空中地球物理探測
The airborne magnetic survey of onshore and offshore regions in northeast Taiwan (1/2)</t>
    <phoneticPr fontId="4" type="noConversion"/>
  </si>
  <si>
    <t>台灣北部火山地區背景環境資料監測
Monitoring of background data on the Tatun volcanic area</t>
    <phoneticPr fontId="4" type="noConversion"/>
  </si>
  <si>
    <t>馬祖地區地質圖測製
Geologic Mapping of the Matsu Area</t>
    <phoneticPr fontId="4" type="noConversion"/>
  </si>
  <si>
    <t>澎湖地區地質圖（二版）測製
Geologic Mapping of the Penghu Area (Second edition)</t>
    <phoneticPr fontId="4" type="noConversion"/>
  </si>
  <si>
    <t>斷層整合性觀測與潛勢分析
Observation of Fault Activity (III): Integrated Monitoring of Active Faults and Earthquake Probabilities Analysis</t>
    <phoneticPr fontId="4" type="noConversion"/>
  </si>
  <si>
    <t>活動斷層近地表變形特性研究
Characteristics of near ground deformation induced by active faulting</t>
    <phoneticPr fontId="4" type="noConversion"/>
  </si>
  <si>
    <t>近斷層高精度地形資料之判釋與分析
Near-Fault Morphotectonic Ananlysis based on High-Resolution Geomorphologic Data</t>
    <phoneticPr fontId="4" type="noConversion"/>
  </si>
  <si>
    <t>斷層活動特性分析與評估
Analysis of active fault characteristics (slip rate and recurrence interval): implications for seismic-hazard assessment</t>
    <phoneticPr fontId="4" type="noConversion"/>
  </si>
  <si>
    <t xml:space="preserve">強化豪雨引致山崩之即時動態潛勢評估與警戒模式發展
Rainfall Induced Landslide Susceptibility Research and Warning System </t>
    <phoneticPr fontId="4" type="noConversion"/>
  </si>
  <si>
    <t xml:space="preserve">大規模潛在山崩機制調查與活動性觀測
Geological Investigation and Activity Observation in Large Susceptible Landslide Areas </t>
    <phoneticPr fontId="4" type="noConversion"/>
  </si>
  <si>
    <t>非莫拉克颱風受災區域之地質敏感特性分析
Geological suscepitability analysis in areas left intact by Morakot typhoon(3/3)</t>
    <phoneticPr fontId="4" type="noConversion"/>
  </si>
  <si>
    <t>三維都市防災地質資訊整合分析與建置
Urban Geohazard Analysis and Database Establishment (1/4)</t>
    <phoneticPr fontId="4" type="noConversion"/>
  </si>
  <si>
    <t>震測、地熱及地球化學調查研究
Seismic, Heat Flow and Geochemical Studies</t>
    <phoneticPr fontId="4" type="noConversion"/>
  </si>
  <si>
    <t>高解析聲納調查
High-resolution Sonar Survey</t>
    <phoneticPr fontId="4" type="noConversion"/>
  </si>
  <si>
    <t>熱力學與動力學研究
Thermodynamic and Kinetic Studies</t>
    <phoneticPr fontId="4" type="noConversion"/>
  </si>
  <si>
    <t>臺灣南段山區流域水文地質調查及圖幅繪編
Hydro-geological survey and compilation of hydro-geological map in southern river basin,Taiwan(1/4)</t>
    <phoneticPr fontId="4" type="noConversion"/>
  </si>
  <si>
    <t>臺灣南段山區地下水資源調查與評估
Investigation and assessment of groundwater resources in southern division of mountain area, Taiwan (1/4)</t>
    <phoneticPr fontId="4" type="noConversion"/>
  </si>
  <si>
    <t>臺灣南段山區地下水資料庫建置與應用系統開發
Development of groundwater information database and information system for mountain regions of southern Taiwan (1/4)</t>
    <phoneticPr fontId="4" type="noConversion"/>
  </si>
  <si>
    <t xml:space="preserve">臺灣南段山區地下水位觀測與水力特性調查
Ground-water monitoring wells construction and rock aquifer hydraulic properties investigation in southern taiwan  </t>
    <phoneticPr fontId="4" type="noConversion"/>
  </si>
  <si>
    <t>臺灣地質知識網絡推動與發展計畫
Taiwan Geoscience Portal Promotion and Development Project</t>
    <phoneticPr fontId="4" type="noConversion"/>
  </si>
  <si>
    <t>地質倉儲服務平台擴建及資料供應計畫
Geological Data Warehouse Service Platform Improvement and Data Supply Project (2/3)</t>
    <phoneticPr fontId="4" type="noConversion"/>
  </si>
  <si>
    <t>工程地質探勘資料庫系統精進計畫
Enhancing Engineering Geological Investigation Databank Project (2/3)</t>
    <phoneticPr fontId="4" type="noConversion"/>
  </si>
  <si>
    <t>地質資料騰雲應用計畫
Geological Map Data Over-Cloud Application Plan (2/4)</t>
    <phoneticPr fontId="4" type="noConversion"/>
  </si>
  <si>
    <t>臺灣礦物岩石資訊系統建置與推廣應用計畫
Project for Establish of Taiwan rock and mineral database, gemstone cloud services platform and pilot application (2/2)</t>
    <phoneticPr fontId="4" type="noConversion"/>
  </si>
  <si>
    <t>-</t>
    <phoneticPr fontId="4" type="noConversion"/>
  </si>
  <si>
    <t>累計</t>
    <phoneticPr fontId="4" type="noConversion"/>
  </si>
  <si>
    <t xml:space="preserve">經濟部中央地質調查所102年度委辦計畫審查委員人數性別統計
 Gender statistics for committee members of commissioned projects in 2013, Central Geological Survey </t>
    <phoneticPr fontId="4" type="noConversion"/>
  </si>
  <si>
    <t>單位:人數、%，unit:person、%</t>
    <phoneticPr fontId="4" type="noConversion"/>
  </si>
  <si>
    <t>序號No.</t>
    <phoneticPr fontId="4" type="noConversion"/>
  </si>
  <si>
    <t>計畫名稱Project</t>
    <phoneticPr fontId="4" type="noConversion"/>
  </si>
  <si>
    <t>委員總人數Committee members</t>
    <phoneticPr fontId="4" type="noConversion"/>
  </si>
  <si>
    <t>委員人數(男性)Committee members(male)</t>
    <phoneticPr fontId="4" type="noConversion"/>
  </si>
  <si>
    <t>男性百分比Percentage, male(%)</t>
    <phoneticPr fontId="4" type="noConversion"/>
  </si>
  <si>
    <t>委員人數(女性)Committee members(female)</t>
    <phoneticPr fontId="4" type="noConversion"/>
  </si>
  <si>
    <t>女性百分比Percentage, female (%)</t>
    <phoneticPr fontId="4" type="noConversion"/>
  </si>
  <si>
    <t>斷層活動性觀測研究第三階段(1/4)Active Fault Observation and Research on Earthquake Potential, third phase (1/4)</t>
    <phoneticPr fontId="4" type="noConversion"/>
  </si>
  <si>
    <t>重要活動斷層構造特性調查研究(3/4)Research on Tectonic Characteristics of Important Active Faults(3/4)</t>
    <phoneticPr fontId="4" type="noConversion"/>
  </si>
  <si>
    <t>台灣北部火山活動觀測研究(2/4)The Research of Volcano Activities Abservation in Northern Taiwan</t>
    <phoneticPr fontId="4" type="noConversion"/>
  </si>
  <si>
    <t>台灣山區地下水資源調查研究整體計畫-第一期(4/4)Groundwater Resources Investigation in Mountainous Region of Taiwan -Phase I(4/4)</t>
    <phoneticPr fontId="4" type="noConversion"/>
  </si>
  <si>
    <t>區域水文地質特性與地下水補注模式研究(1/4)Region hydrogeological investigation and groundwater recharge model simulations (1/4)</t>
    <phoneticPr fontId="4" type="noConversion"/>
  </si>
  <si>
    <t>臺灣西南海域天然氣水合物資源地質精查及南部海域天然氣水合物賦存潛能調查(2/4) Intensive Geological Investigation of the Gas Hydrate Prospects Offshore SW Taiwan and a Reconnaissance of the Gas Hydrate Potential Area Offshore S Taiwan(2/4)</t>
    <phoneticPr fontId="4" type="noConversion"/>
  </si>
  <si>
    <t>強化坡地環境地質與防災應用(3/4)Geohazard Investigatin and Disaster Reduction in Slope Areas(3/4)</t>
    <phoneticPr fontId="4" type="noConversion"/>
  </si>
  <si>
    <t>都市防災地質圖測勘發展計畫(4/4)Mapping and Development of the Geological Map for Urban Hazard Prevention</t>
    <phoneticPr fontId="4" type="noConversion"/>
  </si>
  <si>
    <t>國土保育地質敏感區調查分析計畫(1/3)Project of Investigation and Analysis for Geologically Sensitive Areas under the Program of National Land Preservation(1/3)</t>
    <phoneticPr fontId="4" type="noConversion"/>
  </si>
  <si>
    <t>易淹水地區上游集水區地質調查及資料庫建置(3/3)Geological Investigation and Database Construction for the Upstream Watershed of Flood-Prone Areas(3/3)</t>
    <phoneticPr fontId="4" type="noConversion"/>
  </si>
  <si>
    <t>地質圖資建置及整合供應計畫Geologic Map and Data Management &amp; Database Integrated Construction Project</t>
    <phoneticPr fontId="4" type="noConversion"/>
  </si>
  <si>
    <t>地質雲網開發及應用(1/4)The development and application of Geological Cloud Network(1/4)</t>
    <phoneticPr fontId="4" type="noConversion"/>
  </si>
  <si>
    <t>建構完善的地質知識服務網絡計畫(2/4)Taiwan Geoscience Portal Promotion and Development Project(2/4)</t>
    <phoneticPr fontId="4" type="noConversion"/>
  </si>
  <si>
    <t>總計Total</t>
    <phoneticPr fontId="4" type="noConversion"/>
  </si>
  <si>
    <t>單位:人數、%，unit:person、%</t>
    <phoneticPr fontId="3" type="noConversion"/>
  </si>
  <si>
    <t>序號No.</t>
    <phoneticPr fontId="3" type="noConversion"/>
  </si>
  <si>
    <t>計畫名稱Project</t>
    <phoneticPr fontId="3" type="noConversion"/>
  </si>
  <si>
    <t>委員總人數Committee members</t>
    <phoneticPr fontId="3" type="noConversion"/>
  </si>
  <si>
    <t>委員人數(男性)Committee members(male)</t>
    <phoneticPr fontId="3" type="noConversion"/>
  </si>
  <si>
    <t>男性百分比Percentage, male(%)</t>
    <phoneticPr fontId="3" type="noConversion"/>
  </si>
  <si>
    <t>委員人數(女性)Committee members(female)</t>
    <phoneticPr fontId="3" type="noConversion"/>
  </si>
  <si>
    <t>女性百分比Percentage, female (%)</t>
    <phoneticPr fontId="3" type="noConversion"/>
  </si>
  <si>
    <t>七星山地區岩石定年研究(1/2)Age dating of volcanic rocks in Tatun Volcano Group (1/2)</t>
    <phoneticPr fontId="7" type="noConversion"/>
  </si>
  <si>
    <t>斷層活動性觀測研究第三階段-斷層整合性觀測與潛勢分析 Observation of Fault Activity (4/4): Integrated Monitoring of Active Faults and Earthquake Probabilities Analysis (4/4)</t>
    <phoneticPr fontId="7" type="noConversion"/>
  </si>
  <si>
    <t>活動斷層近地表構造特性調查(2/4)Study of the Near Subsurface Structure of Active Fault (2/4)</t>
    <phoneticPr fontId="7" type="noConversion"/>
  </si>
  <si>
    <t>都市防災地質資訊分析與建置(3/4)Urban Geohazard analysis and database estalishment (3/4)</t>
    <phoneticPr fontId="7" type="noConversion"/>
  </si>
  <si>
    <t>山崩觀測技術發展應用研究Development and Application of Innovative Technology for Landslide Observation</t>
    <phoneticPr fontId="7" type="noConversion"/>
  </si>
  <si>
    <t>降雨引致山崩潛勢評估模式精進與圖資更新Rainfall Induced Landslide Susceptibility Research and Improvement</t>
    <phoneticPr fontId="3" type="noConversion"/>
  </si>
  <si>
    <t>補注區劃設與資源量評估(4/4) The recharge areas delineations and resource potential assessments</t>
    <phoneticPr fontId="7" type="noConversion"/>
  </si>
  <si>
    <t xml:space="preserve">臺灣南段山區流域水文地質調查及圖幅繪編(3/4)Mountain groundwater resource investigation in southern area of Taiwan -
Hydro-geological survey and compilation of hydro-geological map
in southern river basin,Taiwan (3/4)
</t>
    <phoneticPr fontId="7" type="noConversion"/>
  </si>
  <si>
    <t>臺灣南段山區地下水位觀測與水力特性調查(3/4)Ground-water Monitoring Wells Construction and Rock Aquifer Hydraulic Properties Investigation in Southern Taiwan Mountainous Region (3/4)</t>
    <phoneticPr fontId="7" type="noConversion"/>
  </si>
  <si>
    <t>臺灣南段山區地下水資源調查與評估(3/4)Investigation and assessment of groundwater resources in southern division of mountain area, Taiwan (3/4)</t>
    <phoneticPr fontId="7" type="noConversion"/>
  </si>
  <si>
    <t>臺灣南段山區地下水資料庫建置與應用系統開發(3/4)Development of Groundwater Information Database and Information System for Mountain Regions of Southern Taiwan (3/4)</t>
    <phoneticPr fontId="7" type="noConversion"/>
  </si>
  <si>
    <t>震測及地熱流調查研究(1/4)Seismic and Heat Flow Surveys (1/4)</t>
    <phoneticPr fontId="7" type="noConversion"/>
  </si>
  <si>
    <t>高解析聲納及磁力調查研究(1/4)High-resolution Sonar and Magnetic Surveys (1/4)</t>
    <phoneticPr fontId="3" type="noConversion"/>
  </si>
  <si>
    <t>地球化學與海床觀測調查研究(1/4)Geochemical Investigation and Sea Floor Imaging (1/4)</t>
    <phoneticPr fontId="3" type="noConversion"/>
  </si>
  <si>
    <t>臺灣地質知識網絡推動與發展計畫二期(1/4)Taiwan Geoscience Network Project, Phase II (1/4)</t>
    <phoneticPr fontId="3" type="noConversion"/>
  </si>
  <si>
    <t>地質圖資建置及開放應用計畫 (1/5)Geological Data Warehouse Development Project (1/5)</t>
    <phoneticPr fontId="3" type="noConversion"/>
  </si>
  <si>
    <t>工程地質探勘資料建置及應用計畫 (1/5)Engineering Geological Investigation Databank Application Project (1/5)</t>
    <phoneticPr fontId="3" type="noConversion"/>
  </si>
  <si>
    <t>地質圖資騰雲應用計畫 (4/4)Geological Map Data Over-Cloud Application (4/4)</t>
    <phoneticPr fontId="3" type="noConversion"/>
  </si>
  <si>
    <t>寶石雲服務平台機制擴建及應用計畫 (2/2)Rock and Mineral Database Construction and Cloud Service Platform Improvement Project (2/2)</t>
    <phoneticPr fontId="3" type="noConversion"/>
  </si>
  <si>
    <t>臺灣北部火山地區地球化學與地震監測(1/2)Seismic and Geochemical Monitoring in the Volcanic areas of Northern Taiwan (1/2)</t>
    <phoneticPr fontId="3" type="noConversion"/>
  </si>
  <si>
    <t>-</t>
    <phoneticPr fontId="3" type="noConversion"/>
  </si>
  <si>
    <t>總計</t>
    <phoneticPr fontId="3" type="noConversion"/>
  </si>
  <si>
    <t xml:space="preserve"> 經濟部中央地質調查所105年度委辦計畫審查委員人數性別統計
Gender statistics for committee members of commissioned projects in 2016, Central Geological Survey </t>
    <phoneticPr fontId="3" type="noConversion"/>
  </si>
  <si>
    <t xml:space="preserve">經濟部中央地質調查所106年度委辦計畫審查委員人數性別統計
 Gender statistics for committee members of commissioned projects in 2017, Central Geological Survey </t>
    <phoneticPr fontId="3" type="noConversion"/>
  </si>
  <si>
    <t>單位:人數、%，unit:person、%</t>
    <phoneticPr fontId="3" type="noConversion"/>
  </si>
  <si>
    <t>序號No.</t>
    <phoneticPr fontId="3" type="noConversion"/>
  </si>
  <si>
    <t>計畫名稱Project</t>
    <phoneticPr fontId="3" type="noConversion"/>
  </si>
  <si>
    <t>委員總人數Committee members</t>
    <phoneticPr fontId="3" type="noConversion"/>
  </si>
  <si>
    <t>委員人數(男性)Committee members(male)</t>
    <phoneticPr fontId="3" type="noConversion"/>
  </si>
  <si>
    <t>男性百分比Percentage, male(%)</t>
    <phoneticPr fontId="3" type="noConversion"/>
  </si>
  <si>
    <t>委員人數(女性)Committee members(female)</t>
    <phoneticPr fontId="3" type="noConversion"/>
  </si>
  <si>
    <t>女性百分比Percentage, female (%)</t>
    <phoneticPr fontId="3" type="noConversion"/>
  </si>
  <si>
    <t>地表變形觀測資料處理分析與斷層模型反演評估</t>
  </si>
  <si>
    <t>活動斷層近地表構造特性調查</t>
  </si>
  <si>
    <t>都市防災地質資訊分析與建置</t>
  </si>
  <si>
    <t>山崩觀測技術發展應用研究</t>
  </si>
  <si>
    <t>降雨引致山崩潛勢評估模式精進與圖資更新</t>
  </si>
  <si>
    <t>震測及地熱流調查研究</t>
  </si>
  <si>
    <t>高解析聲納及磁力調查研究</t>
  </si>
  <si>
    <t>地球化學及海床觀測調查研究</t>
  </si>
  <si>
    <t>臺灣南段山區流域水文地質調查及圖幅繪編</t>
  </si>
  <si>
    <t>臺灣南段山區地下水資源調查與評估</t>
  </si>
  <si>
    <t>地下水庫活化與效益評估</t>
  </si>
  <si>
    <t>臺灣地質知識網絡推動與發展計畫二期</t>
  </si>
  <si>
    <t>地質圖資建置及開放應用計畫</t>
  </si>
  <si>
    <t>工程地質探勘資料建置及應用計畫</t>
  </si>
  <si>
    <t>地質圖資騰雲應用及擴建計畫</t>
    <phoneticPr fontId="8" type="noConversion"/>
  </si>
  <si>
    <t>-</t>
    <phoneticPr fontId="3" type="noConversion"/>
  </si>
  <si>
    <t>總計</t>
    <phoneticPr fontId="3" type="noConversion"/>
  </si>
  <si>
    <t>大屯火山地區岩石定年研究(2/2)</t>
    <phoneticPr fontId="3" type="noConversion"/>
  </si>
  <si>
    <t>資料來源：經濟部中央地質調查所 (Source:Central Geological Survey, MOEA)</t>
    <phoneticPr fontId="7" type="noConversion"/>
  </si>
  <si>
    <t xml:space="preserve">經濟部中央地質調查所107年度委辦計畫審查委員人數性別統計
 Gender statistics for committee members of commissioned projects in 2018, Central Geological Survey </t>
    <phoneticPr fontId="3" type="noConversion"/>
  </si>
  <si>
    <t>區域地質圖幅測製-萬大(1/3)
Geologic Mapping of the Wanda Area (1/3)</t>
    <phoneticPr fontId="3" type="noConversion"/>
  </si>
  <si>
    <t>台灣東部地區空中磁力探測(2/3)
The Airborne Magnetic Survey in Eastern Taiwan (2/3)</t>
    <phoneticPr fontId="10" type="noConversion"/>
  </si>
  <si>
    <t>臺灣北部火山地區地球化學與地震監測第二期(1/2)
Seismic and Geochemical Monitoring in the Volcanic Areas of Northern Taiwan – Phase 2 (1/2)</t>
    <phoneticPr fontId="10" type="noConversion"/>
  </si>
  <si>
    <t>斷層活動性觀測研究第四階段─地表變形觀測資料處理分析與斷層模型反演評估(2/4)
Observation of Fault Activity(IV): Surface Deformation Analysis from Geodetic Data and Establishment of Fault Models(2/4)</t>
    <phoneticPr fontId="10" type="noConversion"/>
  </si>
  <si>
    <t>地質圖資建置及開放應用計畫
Geological Data Warehouse Development Project</t>
    <phoneticPr fontId="10" type="noConversion"/>
  </si>
  <si>
    <t>工程地質探勘資料建置及應用計畫
Engineering Geological Investigation Databank Application Project</t>
    <phoneticPr fontId="10" type="noConversion"/>
  </si>
  <si>
    <t>地質圖騰雲應用及擴建計畫
Geological Cloud Platform Enhancement Project</t>
    <phoneticPr fontId="10" type="noConversion"/>
  </si>
  <si>
    <t>臺灣地質知識網絡推動與發展計畫二期(3/4)
Taiwan Geoscience Nerwork Project, phase Ⅱ(3/4)</t>
    <phoneticPr fontId="10" type="noConversion"/>
  </si>
  <si>
    <t>水文地質調查及觀測井建置-北段山區及地下水補注敏感區(1/4)
Hydrogeological Investigation and Groundwater Monitoring Wells Construction in Northern Taiwan Mountainous Region Sensitive Groundwater Recharge Area(1/4)</t>
    <phoneticPr fontId="10" type="noConversion"/>
  </si>
  <si>
    <t>臺灣北段山區地下水資源調查與評估
Investigate and Assess Groundwater Resources in North Division of Mountain Area</t>
    <phoneticPr fontId="10" type="noConversion"/>
  </si>
  <si>
    <t>水文地質資料庫建置與應用系統開發
Development of hydrogrological database and application system</t>
    <phoneticPr fontId="10" type="noConversion"/>
  </si>
  <si>
    <t>臺灣北段山區流域水文地質調查及圖幅繪編（1/4）
Hydrogeological survey and compilation of hydrogeological map in northern mountaneous river basin, Taiwan (1/4)</t>
    <phoneticPr fontId="10" type="noConversion"/>
  </si>
  <si>
    <t>地下水水文地質與水資源調查-地下水庫活化與效益評估(2/4)
The investigation of Hydrogeologist and Groundwater Resources- The Utilization Improvement and Capacity Assessment of Underground Reservoir (2/4)</t>
    <phoneticPr fontId="10" type="noConversion"/>
  </si>
  <si>
    <t>臺灣東北海域礦產資源潛能調查－震測及地熱流調查研究(3/4)
Geological Investigation of Mineral Resource Potential in the Offshore Area of Northeastern Taiwan－Seismic and Heat Flow Surveys (3/4)</t>
    <phoneticPr fontId="10" type="noConversion"/>
  </si>
  <si>
    <t>臺灣東北海域礦產資源潛能調查－高解析聲納及磁力調查研究(3/4)
Geological Investigation of Mineral Resource Potential in the Offshore Area of Northeastern Taiwan－High-resolution Sonar and Magnetic Surveys (3/4)</t>
    <phoneticPr fontId="10" type="noConversion"/>
  </si>
  <si>
    <t>臺灣東北海域礦產資源潛能調查－地球化學與海床觀測調查研究 (3/4)
Geological Investigation of Mineral Resource Potential in the Offshore Area of Northeastern Taiwan：Geochemical Investigation and Sea Floor Imaging (3/4)</t>
    <phoneticPr fontId="10" type="noConversion"/>
  </si>
  <si>
    <t>重要活動斷層構造特性調查二期-活動斷層近地表構造特性調查（4/4）
Research on Teconic Characteristics of Major Active Faults, 2nd Phase.Study of the Near Surface Structure of Active Fault(4/4)</t>
    <phoneticPr fontId="10" type="noConversion"/>
  </si>
  <si>
    <t>單位:人數、%，unit:person、%</t>
    <phoneticPr fontId="3" type="noConversion"/>
  </si>
  <si>
    <t>序號No.</t>
    <phoneticPr fontId="3" type="noConversion"/>
  </si>
  <si>
    <t>計畫名稱Project</t>
    <phoneticPr fontId="3" type="noConversion"/>
  </si>
  <si>
    <t>男性百分比Percentage, male(%)</t>
    <phoneticPr fontId="3" type="noConversion"/>
  </si>
  <si>
    <t>女性百分比
Percentage, female (%)</t>
    <phoneticPr fontId="3" type="noConversion"/>
  </si>
  <si>
    <t>-</t>
    <phoneticPr fontId="3" type="noConversion"/>
  </si>
  <si>
    <t>合計</t>
    <phoneticPr fontId="3" type="noConversion"/>
  </si>
  <si>
    <t>經濟部中央地質調查所108年度各項委外計畫審查委員人數性別統計
 Gender statistics for Research team of commissioned projects in 2019, Central Geological Survey</t>
    <phoneticPr fontId="3" type="noConversion"/>
  </si>
  <si>
    <t>委員總人數Committee members</t>
    <phoneticPr fontId="3" type="noConversion"/>
  </si>
  <si>
    <t>委員人數(男性)Committee members(male)</t>
  </si>
  <si>
    <t>委員人數(男性)Committee members(male)</t>
    <phoneticPr fontId="3" type="noConversion"/>
  </si>
  <si>
    <t>委員人數(女性)Committee members(female)</t>
    <phoneticPr fontId="3" type="noConversion"/>
  </si>
  <si>
    <t>潛在大規模崩塌精進判釋暨補充調查  延續五之三
Advanced interpretation and supplementary field investigation for potential large-scale landslides(3/5)</t>
    <phoneticPr fontId="3" type="noConversion"/>
  </si>
  <si>
    <t>坡地場址調查觀測及變形機制分析  延續五之三
Site Investigation, Observation and Deformation Mechanism Analysis on Specific Slopes (3/5)</t>
    <phoneticPr fontId="3" type="noConversion"/>
  </si>
  <si>
    <t>山崩地質資訊雲端服務平臺建置  延續五之三
Building a cloud services platform of landslides geological information(3/5)</t>
    <phoneticPr fontId="3" type="noConversion"/>
  </si>
  <si>
    <t xml:space="preserve">潛在大規模崩塌地表變形與數值地形計量分析
Surface Deformation and Topography Quantitative Analysis on Potential Large-scale Landslides </t>
    <phoneticPr fontId="3" type="noConversion"/>
  </si>
  <si>
    <t xml:space="preserve">山崩調查觀測技術精進與應用   新興四之一
Application of innovative technology for landslide investigation and observation
 </t>
    <phoneticPr fontId="3" type="noConversion"/>
  </si>
  <si>
    <t xml:space="preserve">降雨誘發山崩動態警戒模式與調查技術研發應用  新興四之一  
The study of rainfall-induced landslide dynamic warning system and innovative landslide investigation approach </t>
    <phoneticPr fontId="3" type="noConversion"/>
  </si>
  <si>
    <t>臺灣東北海域礦產資源潛能調查－震測及地熱流調查研究(4/4)
Geological Investigation of Mineral Resource Potential in the Offshore Area of Northeastern Taiwan－Seismic and Heat Flow Surveys (4/4)</t>
    <phoneticPr fontId="3" type="noConversion"/>
  </si>
  <si>
    <t>臺灣東北海域礦產資源潛能調查－高解析聲納及磁力調查研究(4/4)
Geological Investigation of Mineral Resource Potential in the Offshore Area of Northeastern Taiwan－High-resolution Sonar and Magnetic Surveys (4/4)</t>
    <phoneticPr fontId="3" type="noConversion"/>
  </si>
  <si>
    <t>臺灣東北海域礦產資源潛能調查－地球化學與海床觀測調查研究 (4/4)
Geological Investigation of Mineral Resource Potential in the Offshore Area of Northeastern Taiwan：Geochemical Investigation and Sea Floor Imaging (4/4)</t>
    <phoneticPr fontId="3" type="noConversion"/>
  </si>
  <si>
    <t>臺灣北段山區地下水資源調查與評估  延續四之二
Investigate and Assess Groundwater Resources in North Division of Mountain Area(2/4)</t>
    <phoneticPr fontId="3" type="noConversion"/>
  </si>
  <si>
    <t>臺灣北段山區流域水文地質調查及圖幅繪編   延續四之二    
Hydrogeological survey and compilation of hydrogeological map in northern mountaneous river basin, Taiwan (2/4)</t>
    <phoneticPr fontId="3" type="noConversion"/>
  </si>
  <si>
    <t>水文地質調查及觀測井建置-北段山區及地下水補注敏感區  延續四之二
Hydrogeological Investigation and Groundwater Monitoring Wells Construction in Northern Taiwan Mountainous Region Sensitive Groundwater Recharge Area(2/4)</t>
    <phoneticPr fontId="3" type="noConversion"/>
  </si>
  <si>
    <t>水文地質資料庫建置與應用系統開發  延續四之二
Development of hydrogrological database and application system(2/4)</t>
    <phoneticPr fontId="3" type="noConversion"/>
  </si>
  <si>
    <t>地下水庫活化與效益評估  延續四之三
The investigation of Hydrogeologist and Groundwater Resources- The Utilization Improvement and Capacity Assessment of Underground Reservoir (3/4)</t>
    <phoneticPr fontId="3" type="noConversion"/>
  </si>
  <si>
    <t>臺灣地質知識網絡推動與發展計畫二期  延續四之四
Taiwan Geoscience Nerwork Project, phase Ⅱ(4/4)</t>
    <phoneticPr fontId="3" type="noConversion"/>
  </si>
  <si>
    <t>地質圖資建置及開放應用計畫  延續四之四
Geological Data Warehouse Development Project(4/4)</t>
    <phoneticPr fontId="3" type="noConversion"/>
  </si>
  <si>
    <t>工程地質探勘資料建置及應用計畫  延續四之四
Engineering Geological Investigation Databank Application Project(4/4)</t>
    <phoneticPr fontId="3" type="noConversion"/>
  </si>
  <si>
    <t>地質圖資騰雲應用及擴建計畫  延續四之三
Geological Cloud Platform Enhancement Project(3/4)</t>
    <phoneticPr fontId="3" type="noConversion"/>
  </si>
  <si>
    <t>斷層活動性觀測研究第四階段─地表變形觀測資料處理分析與斷層模型反演評估(3/4)
Observation of Fault Activity(IV): Surface Deformation Analysis from Geodetic Data and Establishment of Fault Models(3/4)</t>
    <phoneticPr fontId="3" type="noConversion"/>
  </si>
  <si>
    <t xml:space="preserve">土壤液化潛勢調查分析與精進  新興六之二
Investigation and Analysis of Soil Liquefaction Potential and Its Advanced Research (2/6)       </t>
    <phoneticPr fontId="3" type="noConversion"/>
  </si>
  <si>
    <t>台灣東部地區空中磁力探測  延續三之三
The Airborne Magnetic Survey in Eastern Taiwan (3/3)</t>
    <phoneticPr fontId="3" type="noConversion"/>
  </si>
  <si>
    <t>經濟部中央地質調查所109年度各項委外計畫審查委員人數性別統計
 Gender statistics for Research team of commissioned projects in 2020, Central Geological Survey</t>
    <phoneticPr fontId="3" type="noConversion"/>
  </si>
  <si>
    <t>臺灣活動斷層潛勢圖精進與震源構造特性評估（4/4）
Improvement of Earthquake Probability Assessment for the Active Faults and the Analysis of the parameters for the Seismogenic Structures in Taiwan（4/4）</t>
  </si>
  <si>
    <t>斷層活動性觀測研究第四階段-地表變形觀測資料處理分析與斷層模型反演評估（4/4）
Observation of Fault Activity(IV): Surface Deformation Analysis from Geodetic Data and Establishment of Fault Models（4/4）</t>
  </si>
  <si>
    <t>活動斷層帶地表變形大地測量(2/4) 
Surface Deformation by Geodetic Survey of Active Faults</t>
  </si>
  <si>
    <t>活動斷層特性精細調查(2/4)
Detail Geology Survey of Active Faults Characteristics</t>
  </si>
  <si>
    <t>關山地區地質圖測製(1/2)
Geological mapping project in Guanshan area (1/2)</t>
  </si>
  <si>
    <t>地熱地質探查技術與資訊整合
Prospecting and Information Integration of Geothermal Geology</t>
  </si>
  <si>
    <t>國家近海區域工程地質資料庫建置之法規及管理機制研析 
Research and Analysis on the Regulations and Management Mechanism of National Offshore Engineering Geological Database</t>
  </si>
  <si>
    <t>臺灣北部火山地區地震、地球化學與地表變形監測(1/2)
Seismic, geochemical and ground deformation monitoring in the volcanic areas of northern Taiwan (1/2)</t>
  </si>
  <si>
    <t>臺灣北部火山地區大地自然電位連續觀測(1/2)
Self-potential continuous observation in the volcanic areas of northern Taiwan (1/2)</t>
  </si>
  <si>
    <t>地質遺跡地質敏感區調查及規劃
Investigation and  Planning of Geoheritage Sensitive Area</t>
  </si>
  <si>
    <t>臺灣北部大屯火山地區精密水準測量 (1/2) 
Precision leveling in the Tatun volcanic area in northern Taiwan</t>
  </si>
  <si>
    <t>火山活動觀測系統建置計畫
Establishment of Volcanic Activity Observation System</t>
  </si>
  <si>
    <t>臺灣北部火山地區火山災害潛勢資料蒐集與調查分析（1/4）
Investigation and Analysis of Volcanic Hazard Potential Data in Volcanic Areas of Northern Taiwan</t>
  </si>
  <si>
    <t>山崩調查觀測技術精進與應用(2/4)                Application of Innovative Technology for Landslide Investigation and Observation in Division (2/4)</t>
    <phoneticPr fontId="3" type="noConversion"/>
  </si>
  <si>
    <t>降雨誘發山崩動態警戒模式與調查技術研發應用(2/4 The study of rainfall-induced landslide dynamic warning system and innovative landslide investigation approach (2/4)</t>
    <phoneticPr fontId="3" type="noConversion"/>
  </si>
  <si>
    <t>山崩與地滑地質敏感區場址地質調查觀測防災應用推動政策規劃
promote policy planning of geological survey, observation,  disaster prevention and application of Geologically Sensitive Area with landslide</t>
    <phoneticPr fontId="3" type="noConversion"/>
  </si>
  <si>
    <t xml:space="preserve">土壤液化潛勢調查分析與精進（3/6）
Investigation and Analysis of Soil Liquefaction Potential and Its Advanced Research (3/6)    </t>
    <phoneticPr fontId="3" type="noConversion"/>
  </si>
  <si>
    <t>土壤液化潛勢調查及相關規範專案總顧問（1/4）
The general counsel project for soil liquefaction potential investigation and related specifications(1/4)</t>
    <phoneticPr fontId="3" type="noConversion"/>
  </si>
  <si>
    <t>全臺土壤液化地下水文因子建立與受震行為分析  新興四之一
The study of coseismic geohydrological changes and its effects on soil liquefaction potential in Taiwan (1/4)</t>
    <phoneticPr fontId="3" type="noConversion"/>
  </si>
  <si>
    <t>山崩與地滑地質敏感區參據資料更新暨變更計畫書圖製作                                     Updating and modifying of reference data of the proposal and map in zoning of Geologically Sensitive Area with Landslide</t>
    <phoneticPr fontId="3" type="noConversion"/>
  </si>
  <si>
    <t>水文地質資料庫建置與應用系統開發(3/4)
Development of hydrogeological database and application system(3/4)</t>
    <phoneticPr fontId="3" type="noConversion"/>
  </si>
  <si>
    <t>地下水水文地質與水資源調查-地下水庫活化與效益評估(4/4)
The investigation of Hydrogeologist and Groundwater Resources- The Utilization Improvement and Capacity Assessment of Underground Reservoir (4/4)</t>
    <phoneticPr fontId="3" type="noConversion"/>
  </si>
  <si>
    <t>臺灣東北部礦產地質調查－震測及地質構造調查研究(1/4)
Geological investigation of mineral Resource deposits in  northeastern Taiwan: Seismic and geological structure surveys (1/4)</t>
    <phoneticPr fontId="3" type="noConversion"/>
  </si>
  <si>
    <t>臺灣東北部礦產地質調查－高解析聲納及磁力調查研究(1/4)
Geological investigation of mineral Resource deposits in  northeastern Taiwan: High-resolution sonar and magnetic surveys (1/4)</t>
    <phoneticPr fontId="3" type="noConversion"/>
  </si>
  <si>
    <t>臺灣東北部礦產地質調查－地球化學及海床觀測調查研究 (1/4)
Geological investigation of mineral Resource deposits in  northeastern Taiwan: Geochemical investigation and sea floor imaging (1/4)</t>
    <phoneticPr fontId="3" type="noConversion"/>
  </si>
  <si>
    <t>水文地質調查及觀測井建置-北段山區及地下水補注敏感區(3/4)           
Hydrogeological Investigation and Groundwater Monitoring Wells Construction in Northern Taiwan Mountainous Region Sensitive Groundwater Recharge Area(3/4)</t>
    <phoneticPr fontId="3" type="noConversion"/>
  </si>
  <si>
    <t>臺灣北段山區流域水文地質調查及圖幅繪編（3/4）
Hydrogeological survey and compilation of hydrogeological map in northern mountaneous river basin, Taiwan (3/4)</t>
    <phoneticPr fontId="3" type="noConversion"/>
  </si>
  <si>
    <t>臺灣北段山區地下水資源調查與評估(3/4)
Investigation and assessment of groundwater resources in northern division of mountain area, Taiwan (3/4)</t>
    <phoneticPr fontId="3" type="noConversion"/>
  </si>
  <si>
    <t>臺灣地質知識網絡推動與發展計畫二期第二階段(1/2)
Taiwan Geoscience Nerwork Project, phase Ⅱ, stage Ⅱ(1/2)</t>
    <phoneticPr fontId="3" type="noConversion"/>
  </si>
  <si>
    <t>工程地質探勘資料建置及應用計畫(5/5)
Engineering Geological Investigation Databank Application Project(5/5)</t>
    <phoneticPr fontId="3" type="noConversion"/>
  </si>
  <si>
    <t>地質圖資建置及開放應用計畫(5/5)
Geological Data Warehouse Development Project(5/5)</t>
    <phoneticPr fontId="3" type="noConversion"/>
  </si>
  <si>
    <t>地質圖資騰雲應用及擴建計畫(4/4)
Geological Cloud Platform Enhancement Project(4/4)</t>
    <phoneticPr fontId="3" type="noConversion"/>
  </si>
  <si>
    <r>
      <t>潛在大規模崩塌精進判釋暨補充調查</t>
    </r>
    <r>
      <rPr>
        <sz val="12"/>
        <color indexed="8"/>
        <rFont val="標楷體"/>
        <family val="4"/>
        <charset val="136"/>
      </rPr>
      <t>(4/5)         Advanced interpretation and supplementary field investigation for potential large-scale landslides(4/5)</t>
    </r>
    <phoneticPr fontId="3" type="noConversion"/>
  </si>
  <si>
    <r>
      <t>坡地場址調查觀測及變形機制分析</t>
    </r>
    <r>
      <rPr>
        <sz val="12"/>
        <color indexed="8"/>
        <rFont val="標楷體"/>
        <family val="4"/>
        <charset val="136"/>
      </rPr>
      <t>(4/5)            Site Investigation, Observation and Deformation Mechanism Analysis on Specific Slopes (4/5)</t>
    </r>
    <phoneticPr fontId="3" type="noConversion"/>
  </si>
  <si>
    <r>
      <t>山崩地質資訊雲端服務平臺建置</t>
    </r>
    <r>
      <rPr>
        <sz val="12"/>
        <color indexed="8"/>
        <rFont val="標楷體"/>
        <family val="4"/>
        <charset val="136"/>
      </rPr>
      <t xml:space="preserve">(4/5)              Building a cloud services platform of andslides geological information(4/5)
</t>
    </r>
    <phoneticPr fontId="3" type="noConversion"/>
  </si>
  <si>
    <t>經濟部中央地質調查所110年度各項委外計畫審查委員性別統計
 Gender statistics for Research team of commissioned projects in 2021, Central Geological Survey</t>
    <phoneticPr fontId="3" type="noConversion"/>
  </si>
  <si>
    <t>關山地區地質圖測製(2/2)前半段計畫
Geological mapping project in Guanshan area (2/2)</t>
  </si>
  <si>
    <t>臺灣北部大屯火山地區精密水準測量 (2/2) 
Precision leveling in the Tatun volcanic area in northern Taiwan</t>
  </si>
  <si>
    <t>臺灣北部火山地區火山災害潛勢資料蒐集與調查分析(2/4) Investigation and Analysis of Volcanic Hazard Potential Data in Volcanic Areas of Northern Taiwan (2/4)</t>
  </si>
  <si>
    <t>潛在大規模崩塌精進判釋暨補充調查（5/5）
Advanced interpretation and supplementary field investigation for potential large-scale landslides (5/5)</t>
  </si>
  <si>
    <t>山崩地質資訊雲端服務平臺建置（5/5）
Construct cloud services platform of landslide geological information (5/5)</t>
  </si>
  <si>
    <t>全臺土壤液化地下水文因子建立與受震行為分析(2/4)
The study of coseismic geohydrological changes and its effects on soil liquefaction potential in Taiwan (2/4)</t>
  </si>
  <si>
    <t>土壤液化潛勢調查及相關規範專案總顧問（2/4）
The general counsel project for soil liquefaction potential investigation and related specifications(2/4)</t>
  </si>
  <si>
    <t>土壤液化之地質因子評估與風險地圖產製
Study of geological factors on soil liquefaction assessment and production of soil liquefaction risk maps</t>
  </si>
  <si>
    <t xml:space="preserve">山崩與地滑地質敏感區變更資料更新暨準則執行檢討(1-2)
The Reference Data of Geologically Sensitive Area with Landslide Update and the Geological Investigation Regulations Review (1/2)                               
</t>
  </si>
  <si>
    <t>山崩調查觀測技術精進與應用(3/4)                Application of Innovative Technology for Landslide Investigation and Observation in Division (3/4)</t>
  </si>
  <si>
    <t>降雨誘發山崩動態警戒模式與調查技術研發應用(3/4) 
 The study of rainfall-induced landslide dynamic warning system and innovative landslide investigation approach (3/4)</t>
  </si>
  <si>
    <t xml:space="preserve">土壤液化潛勢調查分析與精進（4/6）
Investigation and Analysis of Soil Liquefaction Potential and Its Advanced Research (4/6)    </t>
  </si>
  <si>
    <t>水文地質調查及觀測井建置-北段山區及地下水補注敏感區(4/4)           
Hydrogeological Investigation and Groundwater Monitoring Wells Construction in Northern Taiwan Mountainous Region Sensitive Groundwater Recharge Area(4/4)</t>
  </si>
  <si>
    <t>臺灣北段山區流域水文地質調查及圖幅繪編（4/4）
Hydrogeological survey and compilation of hydrogeological map in northern mountaneous river basin, Taiwan (4/4)</t>
  </si>
  <si>
    <t>臺灣北段山區地下水資源調查與評估(4/4)
Investigation and assessment of groundwater resources in northern division of mountain area, Taiwan (4/4)</t>
  </si>
  <si>
    <t>水文地質資料庫建置與應用系統開發(4/4)
Development of hydrogeological database and application system(4/4)</t>
  </si>
  <si>
    <t>地表補注潛勢評估與地下地質架構分析（1/4）
Assessment of groundwater recharge potential and analysis of hydorgeologic structure(1/4)</t>
  </si>
  <si>
    <t>臺灣東北部礦產地質調查－震測及地質構造調查研究(2/4) 
Geological investigation of mineral deposits in  northeastern Taiwan－Seismic and geological structure surveys (2/4)</t>
  </si>
  <si>
    <t>臺灣東北部礦產地質調查－高解析聲納及磁力調查研究（2/4）
Geological investigation of mineral deposits in  northeastern Taiwan－High-resolution sonar and magnetic surveys (2/4)</t>
  </si>
  <si>
    <t>臺灣東北部礦產地質調查－地球化學及海床觀測調查研究 (2/4)
Geological investigation of mineral deposits in  northeastern Taiwan－Geochemical investigation and sea floor imaging (2/4)</t>
  </si>
  <si>
    <t>地質資訊智慧匯流與圖資建置計畫(1/5)
Digital Convergence Of Geological Information Development Project(1/5)</t>
  </si>
  <si>
    <t>地熱探勘資訊平臺建置計畫(1/2)
Geothermal Information Platform Development Project(1/2)</t>
  </si>
  <si>
    <t>區域地熱探勘與重點潛能評估-臺東地區
Regional Geothermal Survey and Potential Evalution of the Preferential Area - Taitung Area</t>
  </si>
  <si>
    <t>區域地熱探勘與重點潛能評估-花蓮地區
Regional geothermal survey and potential evaluation of the preferential area - Hualien area</t>
  </si>
  <si>
    <t>臺灣地質知識網絡推動與發展計畫二期第二階段(2/2)
Taiwan Geoscience Nerwork Project, phase Ⅱ, stage Ⅱ(2/2)</t>
  </si>
  <si>
    <t>重要活動斷層地區地表變形觀測與斷層潛勢評估(1/2)
Surface Deformation Observation and Fault Potential Assessment in Important Active Fault Regions</t>
    <phoneticPr fontId="3" type="noConversion"/>
  </si>
  <si>
    <t>應用合成孔徑雷達差分干涉技術觀測地表變形（1/2）
Observation of Surface Deformation Using Synthetic Aperture Radar Differential Interferometry</t>
    <phoneticPr fontId="3" type="noConversion"/>
  </si>
  <si>
    <t>活動斷層帶地表變形大地測量（3/4）
Active Fault Zone Surface Deformation Geodesy</t>
    <phoneticPr fontId="3" type="noConversion"/>
  </si>
  <si>
    <t>110年-111年活動斷層條帶地質圖精進與繪製（1/2）
Renewing and drawing the strip maps of active fault (1/2),2021-2022</t>
    <phoneticPr fontId="3" type="noConversion"/>
  </si>
  <si>
    <t>經濟部中央地質調查所111年度各項委外計畫審查委員性別統計
 Gender statistics for Research team of commissioned projects in 2022, Central Geological Survey</t>
    <phoneticPr fontId="3" type="noConversion"/>
  </si>
  <si>
    <t>地質法子法研修及審查配套機制推動
Geology Act’s sub-law revision and review process promotion</t>
    <phoneticPr fontId="3" type="noConversion"/>
  </si>
  <si>
    <t>關山地區地質圖測製(2/2)後半段計畫
Geological mapping project in Guanshan area (2/2)</t>
    <phoneticPr fontId="3" type="noConversion"/>
  </si>
  <si>
    <t>地熱地質探查技術與資訊整合
Prospecting and information integration of geothermal geology</t>
    <phoneticPr fontId="3" type="noConversion"/>
  </si>
  <si>
    <t>金崙溪流域地熱地質調查計畫
Geothermal geology survey in Jinlun river</t>
    <phoneticPr fontId="3" type="noConversion"/>
  </si>
  <si>
    <t>大屯火山群馬槽地區地質鑽探(1/2)
The geological drilling in Matsao area in the Tatun volcano group.（1/2）</t>
    <phoneticPr fontId="3" type="noConversion"/>
  </si>
  <si>
    <t>馬槽地區地質鑽探現地稽核與記錄（1/2）
The inspection and integration of the geological drilling in   Matsao area.（1/2）</t>
    <phoneticPr fontId="3" type="noConversion"/>
  </si>
  <si>
    <t>研擬地質調查技術及鑽探作業手冊草案(1/2)     Drafting Manuals of Geological Investigation amd Drilling Operation (1/2)</t>
  </si>
  <si>
    <t>臺灣北部大屯火山地區精密水準測量第二期(1/2)                        Phase II：Precision Leveling in the Datun Volcanic Area in Northern Taiwan (1/2)</t>
  </si>
  <si>
    <t>臺灣北部火山地區火山災害潛勢資料蒐集與調查分析(3/4) Investigation and Analysis of Volcanic Hazard Potential Data in Volcanic Areas of Northern Taiwan (3/4)</t>
  </si>
  <si>
    <t>重要活動斷層地區地表變形觀測與斷層潛勢評估(2/2)
Surface Deformation Observation and Fault Potential Assessment in Important Active Fault Regions</t>
    <phoneticPr fontId="3" type="noConversion"/>
  </si>
  <si>
    <t>應用合成孔徑雷達差分干涉技術觀測地表變形（2/2）
Observation of Surface Deformation Using Synthetic Aperture Radar Differential Interferometry</t>
    <phoneticPr fontId="3" type="noConversion"/>
  </si>
  <si>
    <t>潛在大規模崩塌判釋與數值地形資料計量分析(1/5)
Detail interpretation of potential large-scale landslides and quantitative analysis of DEM(1/5)</t>
    <phoneticPr fontId="3" type="noConversion"/>
  </si>
  <si>
    <t>山崩地質資訊雲端服務平臺智慧應用與服務(1/5)
Smart Application and Service in Cloud services platform of landslides geological information(1/5)</t>
    <phoneticPr fontId="3" type="noConversion"/>
  </si>
  <si>
    <t>全臺土壤液化地下水文因子建立與受震行為分析(3/4)
The study of coseismic geohydrological changes and its effects on soil liquefaction potential in Taiwan (3/4)</t>
    <phoneticPr fontId="3" type="noConversion"/>
  </si>
  <si>
    <t>土壤液化潛勢調查及相關規範專案總顧問（3/4）
The general counsel project for soil liquefaction potential investigation and related specifications(3/4)</t>
    <phoneticPr fontId="3" type="noConversion"/>
  </si>
  <si>
    <t xml:space="preserve">山崩與地滑地質敏感區變更資料更新暨準則執行檢討(2-2)
The Reference Data of Geologically Sensitive Area with Landslide Update and the Geological Investigation Regulations Review (2/2)                               
</t>
    <phoneticPr fontId="3" type="noConversion"/>
  </si>
  <si>
    <t>土壤液化風險地圖產製與監測場址建置(1/6)
Production of soil liquefaction risk maps and establishment of soil liquefaction monitoring system(1/6)</t>
    <phoneticPr fontId="3" type="noConversion"/>
  </si>
  <si>
    <t>山崩調查觀測技術精進與應用(4/4)                Application of Innovative Technology for Landslide Investigation and Observation in Division (4/4)</t>
    <phoneticPr fontId="3" type="noConversion"/>
  </si>
  <si>
    <t>降雨誘發山崩動態警戒模式與調查技術研發應用(4/4) 
 The study of rainfall-induced landslide dynamic warning system and innovative landslide investigation approach (4/4)</t>
    <phoneticPr fontId="3" type="noConversion"/>
  </si>
  <si>
    <t xml:space="preserve">土壤液化潛勢調查分析與精進（5/6）
Investigation and Analysis of Soil Liquefaction Potential and Its Advanced Research (5/6)    </t>
    <phoneticPr fontId="3" type="noConversion"/>
  </si>
  <si>
    <t>地下水層水文地質特性調查及地下水資源評估(1/5)Investigation of Hydrogeological Properties and Assessment of Groundwater Resources of Unconsolidated and Semiconsolidated Aquifer (1/5)</t>
    <phoneticPr fontId="3" type="noConversion"/>
  </si>
  <si>
    <t>地表補注潛勢評估與地下地質架構分析（2/4）
Assessment of groundwater recharge potential and analysis of hydorgeologic structure(2/4)</t>
  </si>
  <si>
    <t>「地下水補注區調查與水資源評估–臺灣中部地下水區」－重要地下水區邊界特性研析與圖幅繪編(1/5)
Groundwater recharge area survey and water resources assessment- Groundwater area in central Taiwan - Analysis on the boundary characteristics of major groundwater areas and the compilation of hydrogeological maps(1/5)</t>
    <phoneticPr fontId="3" type="noConversion"/>
  </si>
  <si>
    <t>臺灣水文地質資訊系統建置與服務(1/5)
Development of hydrogeology information service system of Taiwan (1/5)</t>
    <phoneticPr fontId="3" type="noConversion"/>
  </si>
  <si>
    <t>臺灣東北部礦產地質調查－震測及地質構造調查研究(3/4) 
Geological investigation of mineral deposits in northeastern Taiwan－Seismic and geological structure surveys (3/4)</t>
    <phoneticPr fontId="3" type="noConversion"/>
  </si>
  <si>
    <t>臺灣東北部礦產地質調查－高解析聲納及磁力調查研究（3/4）
Geological investigation of mineral deposits in northeastern Taiwan－High-resolution sonar and magnetic surveys (3/4)</t>
    <phoneticPr fontId="3" type="noConversion"/>
  </si>
  <si>
    <t>臺灣東北部礦產地質調查－地球化學及海床觀測調查研究 (3/4)
Geological investigation of mineral deposits in northeastern Taiwan－Geochemical investigation and sea floor imaging (3/4)</t>
    <phoneticPr fontId="3" type="noConversion"/>
  </si>
  <si>
    <t>離岸風場海域地質調查及地質環境資訊服務－地質構造及海床底質調查暨資料庫建置(1/4)
Marine geological survey and geo-environmental information services of offshore wind farms－Geological structural investigation, chirp sonar survey and database construction (1/4)</t>
    <phoneticPr fontId="3" type="noConversion"/>
  </si>
  <si>
    <t>離岸風場海域地質調查及地質環境資訊服務－高解析地層及海床地貌調查(1/4)
Marine geological survey and geo-environmental information services of offshore wind farms－High-resolution surveys of stratigraphy and seafloor geomorphology (1/4)</t>
    <phoneticPr fontId="3" type="noConversion"/>
  </si>
  <si>
    <t>離岸風場海域地質調查及地質環境資訊服務－建置離岸風場開發地質與環境感知系統暨資訊供應平台(1/4)
Marine geological survey and geo-environmental information services of offshore wind farms－Build an offshore wind farm development geological and environmental perception system
and an information sharing service platform (1/4)</t>
    <phoneticPr fontId="3" type="noConversion"/>
  </si>
  <si>
    <t>臺灣地質知識網絡推動與發展計畫第三期(1/5)
Taiwan Geoscience Nerwork Project, phase Ⅲ (1/5)</t>
  </si>
  <si>
    <t>地質資訊智慧匯流與圖資建置計畫(2/5)
Digital Convergence Of Geological Information Development Project(2/5)</t>
    <phoneticPr fontId="3" type="noConversion"/>
  </si>
  <si>
    <t>地熱探勘資訊平臺建置計畫(2/2)
Geothermal Information Platform Development Project(2/2)</t>
    <phoneticPr fontId="3" type="noConversion"/>
  </si>
  <si>
    <t>潛在大規模崩塌判釋與數值地形資料計量分析(2/5)
Detail interpretation of potential large-scale landslides and quantitative analysis of DEM(2/5)</t>
    <phoneticPr fontId="3" type="noConversion"/>
  </si>
  <si>
    <t>山崩地質資訊雲端服務平臺智慧應用與服務(2/5)
Smart Application and Service in Cloud services platform of landslides geological information(2/5)</t>
    <phoneticPr fontId="3" type="noConversion"/>
  </si>
  <si>
    <t>全臺土壤液化地下水文因子建立與受震行為分析(4/4)
The study of coseismic geohydrological changes and its effects on soil liquefaction potential in Taiwan (4/4)</t>
    <phoneticPr fontId="3" type="noConversion"/>
  </si>
  <si>
    <t>土壤液化潛勢調查及相關規範專案總顧問（4/4）
The general counsel project for soil liquefaction potential investigation and related specifications(4/4)</t>
    <phoneticPr fontId="3" type="noConversion"/>
  </si>
  <si>
    <t>山崩巨量資料應用及智慧動態山崩模式發展(2/5)
The appliance of big-data and AI on dynamic landslide susceptibility model(2/5)</t>
    <phoneticPr fontId="3" type="noConversion"/>
  </si>
  <si>
    <t>土壤液化淺層地下水位動態模式評估分析(1/2)
Assessment and Analysis of Shallow Groundwater
Dynamics Model for Soil Liquefaction (1/2)</t>
    <phoneticPr fontId="3" type="noConversion"/>
  </si>
  <si>
    <t>土壤液化風險地圖產製與監測場址建置(2/6)
Production of soil liquefaction risk maps and establishment of soil liquefaction monitoring system(2/6)</t>
    <phoneticPr fontId="3" type="noConversion"/>
  </si>
  <si>
    <t>山崩活動性調查及觀測技術應用(1/4)                Application of technology for landslide activity
investigation and observation(1/4)</t>
    <phoneticPr fontId="3" type="noConversion"/>
  </si>
  <si>
    <t>山崩與地滑先進數位測繪要點與解說手冊研擬及應用(2/2) 
Development and Application of Guidelines
and Explanations of Advanced Digital
Surveying and Mapping for Landslides and
prone Area (2/2)</t>
    <phoneticPr fontId="3" type="noConversion"/>
  </si>
  <si>
    <t xml:space="preserve">土壤液化潛勢調查分析與精進（6/6）
Investigation and Analysis of Soil Liquefaction Potential and Its Advanced Research (6/6)    </t>
    <phoneticPr fontId="3" type="noConversion"/>
  </si>
  <si>
    <t>「地質敏感區行政作業流程檢討及座談」
Review and discussion of administrative procedures in geologically sensitive areas</t>
    <phoneticPr fontId="3" type="noConversion"/>
  </si>
  <si>
    <t>地下水層水文地質特性調查及地下水資源評估(2/5)Investigation of Hydrogeological Properties and Assessment of Groundwater Resources of Unconsolidated and Semiconsolidated Aquifer (2/5)</t>
    <phoneticPr fontId="3" type="noConversion"/>
  </si>
  <si>
    <t>地表補注潛勢評估與地下地質架構分析（3/4）
Assessment of groundwater recharge potential and analysis of hydorgeologic structure(3/4)</t>
    <phoneticPr fontId="3" type="noConversion"/>
  </si>
  <si>
    <t>「地下水補注區調查與水資源評估–臺灣中部地下水區」－重要地下水區邊界特性研析與圖幅繪編(2/5)
Groundwater recharge area survey and water resources assessment- Groundwater area in central Taiwan - Analysis on the boundary characteristics of major groundwater areas and the compilation of hydrogeological maps(2/5)</t>
    <phoneticPr fontId="3" type="noConversion"/>
  </si>
  <si>
    <t>臺灣水文地質資訊系統建置與服務(2/5)
Development of hydrogeology information service system of Taiwan (2/5)</t>
    <phoneticPr fontId="3" type="noConversion"/>
  </si>
  <si>
    <r>
      <rPr>
        <sz val="12"/>
        <rFont val="標楷體"/>
        <family val="4"/>
        <charset val="136"/>
      </rPr>
      <t>臺灣東北部礦產地質調查－震測及地質構造調查研究</t>
    </r>
    <r>
      <rPr>
        <sz val="12"/>
        <rFont val="Times New Roman"/>
        <family val="1"/>
      </rPr>
      <t>(4/4) 
Geological investigation of mineral deposits in northeastern Taiwan</t>
    </r>
    <r>
      <rPr>
        <sz val="12"/>
        <rFont val="標楷體"/>
        <family val="4"/>
        <charset val="136"/>
      </rPr>
      <t>－</t>
    </r>
    <r>
      <rPr>
        <sz val="12"/>
        <rFont val="Times New Roman"/>
        <family val="1"/>
      </rPr>
      <t>Seismic and geological structure surveys (4/4)</t>
    </r>
    <phoneticPr fontId="3" type="noConversion"/>
  </si>
  <si>
    <r>
      <rPr>
        <sz val="12"/>
        <rFont val="標楷體"/>
        <family val="4"/>
        <charset val="136"/>
      </rPr>
      <t>臺灣東北部礦產地質調查－高解析聲納及磁力調查研究（</t>
    </r>
    <r>
      <rPr>
        <sz val="12"/>
        <rFont val="Times New Roman"/>
        <family val="1"/>
      </rPr>
      <t>4/4</t>
    </r>
    <r>
      <rPr>
        <sz val="12"/>
        <rFont val="標楷體"/>
        <family val="4"/>
        <charset val="136"/>
      </rPr>
      <t xml:space="preserve">）
</t>
    </r>
    <r>
      <rPr>
        <sz val="12"/>
        <rFont val="Times New Roman"/>
        <family val="1"/>
      </rPr>
      <t>Geological investigation of mineral deposits in northeastern Taiwan</t>
    </r>
    <r>
      <rPr>
        <sz val="12"/>
        <rFont val="標楷體"/>
        <family val="4"/>
        <charset val="136"/>
      </rPr>
      <t>－</t>
    </r>
    <r>
      <rPr>
        <sz val="12"/>
        <rFont val="Times New Roman"/>
        <family val="1"/>
      </rPr>
      <t>High-resolution sonar and magnetic surveys (4/4)</t>
    </r>
    <phoneticPr fontId="3" type="noConversion"/>
  </si>
  <si>
    <r>
      <rPr>
        <sz val="12"/>
        <rFont val="標楷體"/>
        <family val="4"/>
        <charset val="136"/>
      </rPr>
      <t>臺灣東北部礦產地質調查－地球化學及海床觀測調查研究</t>
    </r>
    <r>
      <rPr>
        <sz val="12"/>
        <rFont val="Times New Roman"/>
        <family val="1"/>
      </rPr>
      <t xml:space="preserve"> (4/4)
Geological investigation of mineral deposits in northeastern Taiwan</t>
    </r>
    <r>
      <rPr>
        <sz val="12"/>
        <rFont val="標楷體"/>
        <family val="4"/>
        <charset val="136"/>
      </rPr>
      <t>－</t>
    </r>
    <r>
      <rPr>
        <sz val="12"/>
        <rFont val="Times New Roman"/>
        <family val="1"/>
      </rPr>
      <t>Geochemical investigation and sea floor imaging (4/4)</t>
    </r>
    <phoneticPr fontId="3" type="noConversion"/>
  </si>
  <si>
    <r>
      <rPr>
        <sz val="12"/>
        <rFont val="標楷體"/>
        <family val="4"/>
        <charset val="136"/>
      </rPr>
      <t>離岸風場海域地質調查及地質環境資訊服務－地質構造及海床底質調查暨資料庫建置</t>
    </r>
    <r>
      <rPr>
        <sz val="12"/>
        <rFont val="Times New Roman"/>
        <family val="1"/>
      </rPr>
      <t>(2/4)
Marine geological survey and geo-environmental information services of offshore wind farms</t>
    </r>
    <r>
      <rPr>
        <sz val="12"/>
        <rFont val="標楷體"/>
        <family val="4"/>
        <charset val="136"/>
      </rPr>
      <t>－</t>
    </r>
    <r>
      <rPr>
        <sz val="12"/>
        <rFont val="Times New Roman"/>
        <family val="1"/>
      </rPr>
      <t>Geological structural investigation, chirp sonar survey and database construction (2/4)</t>
    </r>
    <phoneticPr fontId="3" type="noConversion"/>
  </si>
  <si>
    <r>
      <rPr>
        <sz val="12"/>
        <rFont val="標楷體"/>
        <family val="4"/>
        <charset val="136"/>
      </rPr>
      <t>離岸風場海域地質調查及地質環境資訊服務－高解析地層及海床地貌調查</t>
    </r>
    <r>
      <rPr>
        <sz val="12"/>
        <rFont val="Times New Roman"/>
        <family val="1"/>
      </rPr>
      <t>(2/4)
Marine geological survey and geo-environmental information services of offshore wind farms</t>
    </r>
    <r>
      <rPr>
        <sz val="12"/>
        <rFont val="標楷體"/>
        <family val="4"/>
        <charset val="136"/>
      </rPr>
      <t>－</t>
    </r>
    <r>
      <rPr>
        <sz val="12"/>
        <rFont val="Times New Roman"/>
        <family val="1"/>
      </rPr>
      <t>High-resolution surveys of stratigraphy and seafloor geomorphology (2/4)</t>
    </r>
    <phoneticPr fontId="3" type="noConversion"/>
  </si>
  <si>
    <r>
      <rPr>
        <sz val="12"/>
        <rFont val="標楷體"/>
        <family val="4"/>
        <charset val="136"/>
      </rPr>
      <t>離岸風場海域地質調查及地質環境資訊服務－建置離岸風場開發地質與環境感知系統暨資訊供應平台</t>
    </r>
    <r>
      <rPr>
        <sz val="12"/>
        <rFont val="Times New Roman"/>
        <family val="1"/>
      </rPr>
      <t>(2/4)
Marine geological survey and geo-environmental information services of offshore wind farms</t>
    </r>
    <r>
      <rPr>
        <sz val="12"/>
        <rFont val="標楷體"/>
        <family val="4"/>
        <charset val="136"/>
      </rPr>
      <t>－</t>
    </r>
    <r>
      <rPr>
        <sz val="12"/>
        <rFont val="Times New Roman"/>
        <family val="1"/>
      </rPr>
      <t>Build an offshore wind farm development geological and environmental perception system
and an information sharing service platform (2/4)</t>
    </r>
    <phoneticPr fontId="3" type="noConversion"/>
  </si>
  <si>
    <t>臺灣地質知識網絡推動與發展計畫第三期(2/5)
Taiwan Geoscience Nerwork Project, phase Ⅲ (2/5)</t>
    <phoneticPr fontId="3" type="noConversion"/>
  </si>
  <si>
    <t>地質資訊智慧匯流與圖資建置計畫(3/5)
Digital Convergence Of Geological Information Development Project(3/5)</t>
    <phoneticPr fontId="3" type="noConversion"/>
  </si>
  <si>
    <t>地熱探勘資訊平臺擴建計畫(1/2)
Geothermal Information Platform Extension Project(1/2)</t>
    <phoneticPr fontId="3" type="noConversion"/>
  </si>
  <si>
    <t>臺東縣紅葉地區地質模型建置與資源潛能評估(1/2)
Geological Modeling and Resource Potential Evalution in Hongye Area, Taitung(1/2)</t>
  </si>
  <si>
    <t>地熱地質探查技術與資訊整合
Prospecting and information integration of geothermal geology</t>
  </si>
  <si>
    <t>花蓮縣瑞林地區地質模型建置與資源潛能評估(1/2)
Geological Modeling and Resource Potential Evalution in Raylin Area, Hualian(1/2)</t>
  </si>
  <si>
    <t>大屯火山群馬槽地區地質鑽探(2/2)
The geological drilling in Matsao area in the Tatun volcano group.（2/2）</t>
  </si>
  <si>
    <t>馬槽地區地質鑽探現地稽核與記錄（2/2）
The inspection and integration of the geological drilling in   Matsao area.（2/2）</t>
  </si>
  <si>
    <t>研擬地質調查技術及鑽探作業手冊草案(2/2)     Drafting Manuals of Geological Investigation amd Drilling Operation (2/2)</t>
  </si>
  <si>
    <t>臺灣北部大屯火山地區精密水準測量第二期(2/2)                        Phase II：Precision Leveling in the Datun Volcanic Area in Northern Taiwan (2/2)</t>
  </si>
  <si>
    <t>臺灣北部火山地區火山災害潛勢資料蒐集與調查分析(4/4) Investigation and Analysis of Volcanic Hazard Potential Data in Volcanic Areas of Northern Taiwan (4/4)</t>
  </si>
  <si>
    <t>重要活動斷層地區地表變形觀測與斷層潛勢評估-第二階段(1/3)
Surface Deformation Observation and Fault Potential Assessment in Important Active Fault Regions(II)(1/3)</t>
  </si>
  <si>
    <t>應用合成孔徑雷達差分干涉技術觀測地表變形第二階段（1/3）
Observation of Surface Deformation Using Synthetic Aperture Radar Differential Interferometry(II)(1/3)</t>
  </si>
  <si>
    <t>東部變質岩區地質鑽井及資源測試
Geological drilling and resource survey in the metamorphic rock area, eastern Taiwan</t>
  </si>
  <si>
    <t>資料來源：經濟部地質調查及礦業管理中心 (Geological Survey and Mining Management Agency, MOEA)</t>
    <phoneticPr fontId="3" type="noConversion"/>
  </si>
  <si>
    <t>應用動態循環三軸試驗精進土壤液化潛勢評估模式(1/5)
Improving soil liquefaction potential evaluation using dynamic cyclic triaxial test(1/5)</t>
    <phoneticPr fontId="3" type="noConversion"/>
  </si>
  <si>
    <t xml:space="preserve">山崩與地滑地質敏感區變更資料更新暨準則執行檢討(2-2)
The Reference Data of Geologically Sensitive Area with Landslide Update and the Geological Investigation Regulations Review (2/2)                               </t>
    <phoneticPr fontId="3" type="noConversion"/>
  </si>
  <si>
    <t>經濟部地質調查及礦業管理中心112年度各項委外計畫審查委員性別統計
 Gender statistics for Research team of commissioned projects in 2023, 
Geological Survey and Mining Management Agency</t>
    <phoneticPr fontId="3" type="noConversion"/>
  </si>
  <si>
    <t>總計(total)</t>
    <phoneticPr fontId="3" type="noConversion"/>
  </si>
  <si>
    <t>地熱探勘資訊平臺擴建計畫(2/2)
Geothermal Information Platform Extension Project(2/2)</t>
  </si>
  <si>
    <t>地質資訊智慧匯流與圖資建置計畫(4/5)
Digital Convergence Of Geological Information Development Project(4/5)</t>
  </si>
  <si>
    <t>臺灣地質知識網絡推動與發展計畫第三期(3/5)
Taiwan Geoscience Nerwork Project, phase Ⅲ (3/5)</t>
  </si>
  <si>
    <t>離岸風場海域地質調查及地質環境資訊服務－建置離岸風場開發地質與環境感知系統暨資訊供應平台(3/4)
Marine geological survey and geo-environmental information services of offshore wind farms－Build an offshore wind farm development geological and environmental perception system
and an information sharing service platform (3/4)</t>
  </si>
  <si>
    <t>離岸風場海域地質調查及地質環境資訊服務－高解析地層及海床地貌調查(3/4)
Marine geological survey and geo-environmental information services of offshore wind farms－High-resolution surveys of stratigraphy and seafloor geomorphology (3/4)</t>
  </si>
  <si>
    <t>離岸風場海域地質調查及地質環境資訊服務－地質構造及海床底質調查暨資料庫建置(3/4)
Marine geological survey and geo-environmental information services of offshore wind farms－Geological structural investigation, chirp sonar survey and database construction (3/4)</t>
  </si>
  <si>
    <t>臺灣東北海域南沖繩海槽礦產潛能區地質精查－高解析聲納及磁力調查研究（1/4）
Advenced geological survey on potential region of mineral deposits in south Okinawa Trough off northeastern Taiwan－High-resolution sonar and magnetic surveys (1/4)</t>
  </si>
  <si>
    <t>臺灣東北海域南沖繩海槽礦產潛能區地質精查－地球化學及震測調查研究(1/4) 
Advenced geological survey on potential region of mineral deposits in south Okinawa Trough off northeastern Taiwan－Geochemical and seismic reflection investigations (1/4)</t>
  </si>
  <si>
    <t>臺灣水文地質資訊系統建置與服務(3/5)
Development of hydrogeology information service system of Taiwan (3/5)</t>
  </si>
  <si>
    <t>「地下水補注區調查與水資源評估–臺灣中部地下水區」－重要地下水區邊界特性研析與圖幅繪編(3/5)
Groundwater recharge area survey and water resources assessment- Groundwater area in central Taiwan - Analysis on the boundary characteristics of major groundwater areas and the compilation of hydrogeological maps(3/5)</t>
  </si>
  <si>
    <t>地表補注潛勢評估與地下地質架構分析（4/4）
Assessment of groundwater recharge potential and analysis of hydorgeologic structure(4/4)</t>
  </si>
  <si>
    <t>地下水層水文地質特性調查及地下水資源評估(3/5)</t>
    <phoneticPr fontId="27" type="noConversion"/>
  </si>
  <si>
    <t>山崩活動性調查及觀測技術應用(2/4)                 
Application of technology for landslide activity
investigation and observation(2/4)</t>
  </si>
  <si>
    <t>土壤液化淺層地下水位動態模式評估分析(2/2)
Assessment and Analysis of Shallow Groundwater
Dynamics Model for Soil Liquefaction (2/2)</t>
  </si>
  <si>
    <t>土壤液化圖資製作與防治技術精進(1/4)
Innovation of susceptibility maps and development of prevention technology for soil liquefication(1/4)</t>
  </si>
  <si>
    <t>土壤液化風險地圖產製與監測場址建置(3/6)
Production of soil liquefaction risk maps and establishment of soil liquefaction monitoring system(3/6)</t>
  </si>
  <si>
    <t>山崩巨量資料應用及智慧動態山崩模式發展(3/5)
The appliance of big-data and AI on dynamic landslide susceptibility model(3/5)</t>
  </si>
  <si>
    <t>圓錐貫入試驗土壤參數關聯性與土壤液化評估法分析(1/4)
Correlation of Soil Parameters from Cone Penetration Test and Analysis of Soil Liquefaction Assessment Methods (1/4)</t>
  </si>
  <si>
    <t>低樓層建築物抗液化地質改善工法評估(1/4)
The assessments of liquefaction countermeasures for low-rise buildings(1/4)</t>
  </si>
  <si>
    <t>應用動態循環三軸試驗精進土壤液化潛勢評估模式
(2/5)Improving soil liquefaction potential evaluation using dynamic cyclic triaxial test(2/5)</t>
    <phoneticPr fontId="27" type="noConversion"/>
  </si>
  <si>
    <t>山崩地質資訊雲端服務平臺智慧應用與服務(3/5)
Smart Application and Service in Cloud services platform of landslides geological information(3/5)</t>
  </si>
  <si>
    <t>潛在大規模崩塌判釋與數值地形資料計量分析(3/5)
Detail interpretation of potential large-scale landslides and quantitative analysis of DEM(3/5)</t>
  </si>
  <si>
    <t>臺灣北部大屯火山群精密水準測量(1/3)</t>
  </si>
  <si>
    <t>馬槽一號井微震地溫監測光纖建置</t>
  </si>
  <si>
    <t>五萬分之一丹大地質圖編製</t>
  </si>
  <si>
    <t>臺灣北部年輕火山岩石定年研究(1/2)</t>
  </si>
  <si>
    <t>臺灣北部火山地區地球物理、地球化學與地表變形監測第二期(1/3)</t>
  </si>
  <si>
    <t>東部地質探勘井鑽探與地下資源評估精進</t>
    <phoneticPr fontId="28" type="noConversion"/>
  </si>
  <si>
    <t>112-113年度活動斷層地下地質探查（2/2）</t>
  </si>
  <si>
    <t>重要活動斷層地區地表變形觀測與斷層潛勢評估-第二階段(2/3)</t>
  </si>
  <si>
    <t>應用合成孔徑雷達差分干涉技術觀測地表變形第二階段(2/3)</t>
  </si>
  <si>
    <t>大屯火山地區大地自然電位連續觀測(1/3)
Self-Potential Continuous Observation in the Tatun Volcanic Areas(1/3)</t>
    <phoneticPr fontId="28" type="noConversion"/>
  </si>
  <si>
    <t>研擬地熱探勘地質調查技術指引(1/2)
Drafting Technical Guidance for Geothermal Exploration Geological Investigations(1/2)</t>
    <phoneticPr fontId="28" type="noConversion"/>
  </si>
  <si>
    <t>苗栗地區地下三維地質模型建置
Three-dimensional geological model construction of Miaoli area</t>
    <phoneticPr fontId="28" type="noConversion"/>
  </si>
  <si>
    <t>高雄市寶來地區地下三維地質模型建置
Three-dimensional geological model construction of the Baolai area, Kaohsiung</t>
    <phoneticPr fontId="28" type="noConversion"/>
  </si>
  <si>
    <t>臺灣活動斷層GIS查詢系統</t>
  </si>
  <si>
    <t>臺灣活動斷層網站</t>
  </si>
  <si>
    <t>臺中市谷關地區地下三維地質模型建置
Three-dimensional geological model construction of the Guguan area, Taichung</t>
    <phoneticPr fontId="28" type="noConversion"/>
  </si>
  <si>
    <t>南投縣東埔地區地下三維地質模型建置
Three-dimensional geological model construction of the Dongpu area, Nantou</t>
    <phoneticPr fontId="28" type="noConversion"/>
  </si>
  <si>
    <t>南投縣廬山地區地下三維地質模型建置
Three-dimensional geological model construction of the Lushan area, Nantou</t>
    <phoneticPr fontId="28" type="noConversion"/>
  </si>
  <si>
    <t>113年活動斷層地質敏感區劃設可行性評估</t>
  </si>
  <si>
    <t>東部地熱潛能區井下電測(第一階段)</t>
  </si>
  <si>
    <t>花蓮縣瑞林地區地質模型建置與資源潛能評估(2/2)
Geological Modeling and Resource Potential Evalution in Raylin Area, Hualian(2/2)</t>
    <phoneticPr fontId="28" type="noConversion"/>
  </si>
  <si>
    <t>東部變質岩區地質鑽井及資源測試
 Geological drilling and resource survey in the metamorphic rock area, eastern Taiwan</t>
    <phoneticPr fontId="28" type="noConversion"/>
  </si>
  <si>
    <t>土壤液化淺層地下水位動態模式評估分析(2/2)
Assessment and Analysis of Shallow Groundwater
Dynamics Model for Soil Liquefaction (2/2)</t>
    <phoneticPr fontId="3" type="noConversion"/>
  </si>
  <si>
    <t>山崩與地滑地質敏感區山崩資料更新暨全島衛星影像建置
The Landslide-Lamdslip in Geologically Sensitive Areas Updated and the Satellite Imagery of Whole Taiwan constructed.</t>
    <phoneticPr fontId="28" type="noConversion"/>
  </si>
  <si>
    <t>土壤液化圖資製作與防治技術精進(1/4)
Soil liquefaction map production and its prevention control technology advanced Research(1/4)</t>
    <phoneticPr fontId="28" type="noConversion"/>
  </si>
  <si>
    <t>山崩活動性調查及觀測技術應用(2/4)                 
Application of technology for landslide activity
investigation and observation(2/4)</t>
    <phoneticPr fontId="3" type="noConversion"/>
  </si>
  <si>
    <t>圓錐貫入試驗土壤參數關聯性與土壤液化評估法分析(1/4)
Correlation of Soil Parameters from Cone Penetration Test and Analysis of Soil Liquefaction Assessment Methods(1/4)</t>
    <phoneticPr fontId="28" type="noConversion"/>
  </si>
  <si>
    <t>土壤液化風險地圖產製與監測場址建置(3/6)
Production of soil liquefaction risk maps and establishment of soil liquefaction monitoring system(3/6)</t>
    <phoneticPr fontId="3" type="noConversion"/>
  </si>
  <si>
    <t>山崩巨量資料應用及智慧動態山崩模式發展(3/5)
The appliance of big-data and AI on dynamic landslide susceptibility model(3/5)</t>
    <phoneticPr fontId="3" type="noConversion"/>
  </si>
  <si>
    <t>低樓層建築物抗液化地質改善工法評估(1/4)
The assessments of liquefaction countermeasures for low-rise buildings(1/4)</t>
    <phoneticPr fontId="28" type="noConversion"/>
  </si>
  <si>
    <t>應用動態循環三軸試驗精進土壤液化潛勢評估模式
(2/5)Improving soil liquefaction potential evaluation using
dynamic cyclic triaxial test(2/5)</t>
    <phoneticPr fontId="3" type="noConversion"/>
  </si>
  <si>
    <t>山崩地質資訊雲端服務平臺智慧應用與服務(3/5)
Smart Application and Service in Cloud services platform of landslides geological information(3/5)</t>
    <phoneticPr fontId="3" type="noConversion"/>
  </si>
  <si>
    <t>潛在大規模崩塌判釋與數值地形資料計量分析(3/5)
Detail interpretation of potential large-scale landslides and quantitative analysis of DEM(3/5)</t>
    <phoneticPr fontId="3" type="noConversion"/>
  </si>
  <si>
    <t>研究人數
(女性)Committee members(female)</t>
    <phoneticPr fontId="3" type="noConversion"/>
  </si>
  <si>
    <t>研究人數
(男性)Committee members(male)</t>
    <phoneticPr fontId="3" type="noConversion"/>
  </si>
  <si>
    <t>研究總人數Committee members</t>
    <phoneticPr fontId="3" type="noConversion"/>
  </si>
  <si>
    <t>單位:人數、%(unit:person、%)</t>
    <phoneticPr fontId="3" type="noConversion"/>
  </si>
  <si>
    <r>
      <t>中華民國</t>
    </r>
    <r>
      <rPr>
        <sz val="12"/>
        <rFont val="Arial"/>
        <family val="2"/>
      </rPr>
      <t>113</t>
    </r>
    <r>
      <rPr>
        <sz val="12"/>
        <rFont val="標楷體"/>
        <family val="4"/>
        <charset val="136"/>
      </rPr>
      <t>年</t>
    </r>
    <r>
      <rPr>
        <sz val="12"/>
        <rFont val="Arial"/>
        <family val="2"/>
      </rPr>
      <t xml:space="preserve"> (2024)</t>
    </r>
    <phoneticPr fontId="3" type="noConversion"/>
  </si>
  <si>
    <t>經濟部地質調查及礦業管理中心各項委外計畫研究人員性別統計
 Gender statistics for Research team of commissioned projects, Central Geological Survey</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</si>
</sst>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font>
      <sz val="12"/>
      <color theme="1"/>
      <name val="新細明體"/>
      <family val="1"/>
      <charset val="136"/>
      <scheme val="minor"/>
    </font>
    <font>
      <sz val="12"/>
      <color theme="1"/>
      <name val="新細明體"/>
      <family val="2"/>
      <charset val="136"/>
      <scheme val="minor"/>
    </font>
    <font>
      <sz val="16"/>
      <name val="標楷體"/>
      <family val="4"/>
      <charset val="136"/>
    </font>
    <font>
      <sz val="9"/>
      <name val="新細明體"/>
      <family val="1"/>
      <charset val="136"/>
    </font>
    <font>
      <sz val="9"/>
      <name val="新細明體"/>
      <family val="1"/>
      <charset val="136"/>
    </font>
    <font>
      <sz val="12"/>
      <name val="標楷體"/>
      <family val="4"/>
      <charset val="136"/>
    </font>
    <font>
      <sz val="12"/>
      <name val="新細明體"/>
      <family val="1"/>
      <charset val="136"/>
    </font>
    <font>
      <sz val="9"/>
      <name val="新細明體"/>
      <family val="1"/>
      <charset val="136"/>
    </font>
    <font>
      <sz val="9"/>
      <name val="新細明體"/>
      <family val="1"/>
      <charset val="136"/>
    </font>
    <font>
      <sz val="14"/>
      <name val="標楷體"/>
      <family val="4"/>
      <charset val="136"/>
    </font>
    <font>
      <sz val="9"/>
      <name val="新細明體"/>
      <family val="1"/>
      <charset val="136"/>
    </font>
    <font>
      <sz val="9"/>
      <name val="新細明體"/>
      <family val="1"/>
      <charset val="136"/>
    </font>
    <font>
      <sz val="14"/>
      <color indexed="8"/>
      <name val="標楷體"/>
      <family val="4"/>
      <charset val="136"/>
    </font>
    <font>
      <sz val="9"/>
      <name val="新細明體"/>
      <family val="1"/>
      <charset val="136"/>
    </font>
    <font>
      <sz val="12"/>
      <color indexed="8"/>
      <name val="標楷體"/>
      <family val="4"/>
      <charset val="136"/>
    </font>
    <font>
      <sz val="9"/>
      <name val="新細明體"/>
      <family val="1"/>
      <charset val="136"/>
    </font>
    <font>
      <sz val="9"/>
      <name val="新細明體"/>
      <family val="1"/>
      <charset val="136"/>
    </font>
    <font>
      <sz val="9"/>
      <name val="新細明體"/>
      <family val="1"/>
      <charset val="136"/>
    </font>
    <font>
      <sz val="12"/>
      <name val="Times New Roman"/>
      <family val="1"/>
    </font>
    <font>
      <sz val="14"/>
      <name val="Times New Roman"/>
      <family val="1"/>
    </font>
    <font>
      <sz val="12"/>
      <color theme="1"/>
      <name val="新細明體"/>
      <family val="1"/>
      <charset val="136"/>
      <scheme val="minor"/>
    </font>
    <font>
      <sz val="12"/>
      <color theme="1"/>
      <name val="標楷體"/>
      <family val="4"/>
      <charset val="136"/>
    </font>
    <font>
      <sz val="14"/>
      <color theme="1"/>
      <name val="標楷體"/>
      <family val="4"/>
      <charset val="136"/>
    </font>
    <font>
      <sz val="12"/>
      <color rgb="FF000000"/>
      <name val="標楷體"/>
      <family val="4"/>
      <charset val="136"/>
    </font>
    <font>
      <sz val="9"/>
      <name val="新細明體"/>
      <family val="1"/>
      <charset val="136"/>
      <scheme val="minor"/>
    </font>
    <font>
      <sz val="14"/>
      <name val="新細明體"/>
      <family val="1"/>
      <charset val="136"/>
    </font>
    <font>
      <sz val="12"/>
      <color rgb="FFFF0000"/>
      <name val="新細明體"/>
      <family val="1"/>
      <charset val="136"/>
    </font>
    <font>
      <sz val="9"/>
      <name val="新細明體"/>
      <family val="3"/>
      <charset val="136"/>
      <scheme val="minor"/>
    </font>
    <font>
      <sz val="9"/>
      <name val="新細明體"/>
      <family val="2"/>
      <charset val="136"/>
      <scheme val="minor"/>
    </font>
    <font>
      <sz val="12"/>
      <color theme="1"/>
      <name val="新細明體"/>
      <family val="1"/>
      <charset val="136"/>
    </font>
    <font>
      <sz val="12"/>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rgb="FF000000"/>
      </right>
      <top/>
      <bottom/>
      <diagonal/>
    </border>
    <border>
      <left/>
      <right style="thin">
        <color rgb="FF000000"/>
      </right>
      <top/>
      <bottom style="thin">
        <color rgb="FF000000"/>
      </bottom>
      <diagonal/>
    </border>
  </borders>
  <cellStyleXfs count="8">
    <xf numFmtId="0" fontId="0" fillId="0" borderId="0">
      <alignment vertical="center"/>
    </xf>
    <xf numFmtId="0" fontId="20" fillId="0" borderId="0">
      <alignment vertical="center"/>
    </xf>
    <xf numFmtId="0" fontId="6" fillId="0" borderId="0">
      <alignment vertical="center"/>
    </xf>
    <xf numFmtId="0" fontId="6" fillId="0" borderId="0">
      <alignment vertical="center"/>
    </xf>
    <xf numFmtId="0" fontId="20" fillId="0" borderId="0">
      <alignment vertical="center"/>
    </xf>
    <xf numFmtId="9" fontId="20" fillId="0" borderId="0" applyFont="0" applyFill="0" applyBorder="0" applyAlignment="0" applyProtection="0">
      <alignment vertical="center"/>
    </xf>
    <xf numFmtId="0" fontId="6" fillId="0" borderId="0">
      <alignment vertical="center"/>
    </xf>
    <xf numFmtId="0" fontId="1" fillId="0" borderId="0">
      <alignment vertical="center"/>
    </xf>
  </cellStyleXfs>
  <cellXfs count="116">
    <xf numFmtId="0" fontId="0" fillId="0" borderId="0" xfId="0">
      <alignment vertical="center"/>
    </xf>
    <xf numFmtId="0" fontId="5" fillId="0" borderId="0" xfId="0" applyFont="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0" xfId="0" applyFont="1" applyFill="1">
      <alignment vertical="center"/>
    </xf>
    <xf numFmtId="0" fontId="5" fillId="0" borderId="2" xfId="2" applyFont="1" applyBorder="1" applyAlignment="1">
      <alignment horizontal="center" vertical="center" wrapText="1"/>
    </xf>
    <xf numFmtId="0" fontId="5" fillId="0" borderId="2" xfId="2" applyFont="1" applyBorder="1" applyAlignment="1">
      <alignment horizontal="center" vertical="center"/>
    </xf>
    <xf numFmtId="176" fontId="5" fillId="0" borderId="2" xfId="2" applyNumberFormat="1" applyFont="1" applyBorder="1" applyAlignment="1">
      <alignment horizontal="center" vertical="center" wrapText="1"/>
    </xf>
    <xf numFmtId="0" fontId="5" fillId="0" borderId="0" xfId="2" applyFont="1">
      <alignment vertical="center"/>
    </xf>
    <xf numFmtId="0" fontId="6" fillId="0" borderId="2" xfId="2" applyFill="1" applyBorder="1" applyAlignment="1">
      <alignment vertical="center" wrapText="1"/>
    </xf>
    <xf numFmtId="176" fontId="5" fillId="0" borderId="2" xfId="2" applyNumberFormat="1" applyFont="1" applyBorder="1" applyAlignment="1">
      <alignment horizontal="center" vertical="center"/>
    </xf>
    <xf numFmtId="0" fontId="6" fillId="0" borderId="2" xfId="2" applyBorder="1" applyAlignment="1">
      <alignment horizontal="center" vertical="center"/>
    </xf>
    <xf numFmtId="0" fontId="5" fillId="0" borderId="2" xfId="2" applyFont="1" applyBorder="1">
      <alignment vertical="center"/>
    </xf>
    <xf numFmtId="0" fontId="5" fillId="0" borderId="0" xfId="2" applyFont="1" applyAlignment="1">
      <alignment horizontal="center" vertical="center"/>
    </xf>
    <xf numFmtId="176" fontId="5" fillId="0" borderId="0" xfId="2" applyNumberFormat="1" applyFont="1">
      <alignment vertical="center"/>
    </xf>
    <xf numFmtId="0" fontId="5" fillId="2" borderId="1" xfId="2" applyFont="1" applyFill="1" applyBorder="1" applyAlignment="1">
      <alignment horizontal="center" vertical="center"/>
    </xf>
    <xf numFmtId="0" fontId="5" fillId="2" borderId="1" xfId="2" applyFont="1" applyFill="1" applyBorder="1" applyAlignment="1">
      <alignment vertical="center"/>
    </xf>
    <xf numFmtId="0" fontId="5" fillId="2" borderId="0" xfId="2" applyFont="1" applyFill="1">
      <alignment vertical="center"/>
    </xf>
    <xf numFmtId="0" fontId="6" fillId="0" borderId="2" xfId="2" applyBorder="1" applyAlignment="1">
      <alignment vertical="center" wrapText="1"/>
    </xf>
    <xf numFmtId="176" fontId="5" fillId="0" borderId="2" xfId="2" applyNumberFormat="1" applyFont="1" applyBorder="1">
      <alignment vertical="center"/>
    </xf>
    <xf numFmtId="0" fontId="6" fillId="0" borderId="2" xfId="2" applyBorder="1">
      <alignment vertical="center"/>
    </xf>
    <xf numFmtId="0" fontId="5" fillId="0" borderId="2" xfId="2" applyFont="1" applyBorder="1" applyAlignment="1">
      <alignment horizontal="left" vertical="center" wrapText="1" shrinkToFit="1"/>
    </xf>
    <xf numFmtId="0" fontId="5" fillId="0" borderId="2" xfId="2" applyFont="1" applyFill="1" applyBorder="1" applyAlignment="1">
      <alignment vertical="center" wrapText="1"/>
    </xf>
    <xf numFmtId="0" fontId="5" fillId="0" borderId="2"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21" fillId="0" borderId="0" xfId="0" applyFont="1" applyAlignment="1">
      <alignment horizontal="center" vertical="center"/>
    </xf>
    <xf numFmtId="0" fontId="5" fillId="0" borderId="3" xfId="2" applyFont="1" applyBorder="1" applyAlignment="1">
      <alignment horizontal="center" vertical="center" wrapText="1"/>
    </xf>
    <xf numFmtId="0" fontId="5" fillId="0" borderId="3" xfId="2" applyFont="1" applyBorder="1" applyAlignment="1">
      <alignment horizontal="center" vertical="center"/>
    </xf>
    <xf numFmtId="176" fontId="5" fillId="0" borderId="3" xfId="2" applyNumberFormat="1" applyFont="1" applyBorder="1" applyAlignment="1">
      <alignment horizontal="center" vertical="center" wrapText="1"/>
    </xf>
    <xf numFmtId="0" fontId="6" fillId="0" borderId="2" xfId="2" applyFont="1" applyBorder="1" applyAlignment="1">
      <alignment horizontal="center" vertical="center"/>
    </xf>
    <xf numFmtId="0" fontId="5" fillId="2" borderId="4" xfId="0" applyFont="1" applyFill="1" applyBorder="1" applyAlignment="1">
      <alignment horizontal="center" vertical="center" wrapText="1"/>
    </xf>
    <xf numFmtId="0" fontId="5" fillId="2" borderId="1" xfId="0" applyFont="1" applyFill="1" applyBorder="1" applyAlignment="1">
      <alignment vertical="center" wrapText="1"/>
    </xf>
    <xf numFmtId="0" fontId="9" fillId="2" borderId="1" xfId="0" applyFont="1" applyFill="1" applyBorder="1" applyAlignment="1">
      <alignment vertical="center" wrapText="1"/>
    </xf>
    <xf numFmtId="0" fontId="9" fillId="0" borderId="3" xfId="2" applyFont="1" applyBorder="1" applyAlignment="1">
      <alignment horizontal="center" vertical="center" wrapText="1"/>
    </xf>
    <xf numFmtId="0" fontId="9" fillId="0" borderId="2" xfId="2" applyFont="1" applyBorder="1" applyAlignment="1">
      <alignment horizontal="center" vertical="center"/>
    </xf>
    <xf numFmtId="0" fontId="9" fillId="0" borderId="2" xfId="2" applyFont="1" applyBorder="1" applyAlignment="1">
      <alignment horizontal="center" vertical="center" wrapText="1"/>
    </xf>
    <xf numFmtId="176" fontId="9" fillId="0" borderId="3" xfId="2" applyNumberFormat="1" applyFont="1" applyBorder="1" applyAlignment="1">
      <alignment horizontal="center" vertical="center" wrapText="1"/>
    </xf>
    <xf numFmtId="176" fontId="9" fillId="0" borderId="2" xfId="2"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22" fillId="0" borderId="0" xfId="0" applyFont="1">
      <alignment vertical="center"/>
    </xf>
    <xf numFmtId="0" fontId="22" fillId="0" borderId="2" xfId="0" applyFont="1" applyBorder="1" applyAlignment="1">
      <alignment horizontal="center" vertical="center"/>
    </xf>
    <xf numFmtId="0" fontId="5" fillId="0" borderId="2" xfId="2" applyFont="1" applyFill="1" applyBorder="1" applyAlignment="1">
      <alignment horizontal="left" vertical="center" wrapText="1"/>
    </xf>
    <xf numFmtId="0" fontId="23" fillId="0" borderId="2" xfId="0" applyFont="1" applyBorder="1" applyAlignment="1">
      <alignment horizontal="center" vertical="center" wrapText="1"/>
    </xf>
    <xf numFmtId="0" fontId="21" fillId="0" borderId="0" xfId="0" applyFont="1" applyAlignment="1">
      <alignment horizontal="center" vertical="center" wrapText="1"/>
    </xf>
    <xf numFmtId="0" fontId="0" fillId="0" borderId="0" xfId="0" applyFont="1">
      <alignment vertical="center"/>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9" fillId="2" borderId="2" xfId="0" applyFont="1" applyFill="1" applyBorder="1" applyAlignment="1">
      <alignment vertical="center" wrapText="1"/>
    </xf>
    <xf numFmtId="9" fontId="9" fillId="0" borderId="2" xfId="2" applyNumberFormat="1" applyFont="1" applyBorder="1" applyAlignment="1">
      <alignment horizontal="center" vertical="center" wrapText="1"/>
    </xf>
    <xf numFmtId="176" fontId="9" fillId="0" borderId="2" xfId="5" applyNumberFormat="1" applyFont="1" applyBorder="1" applyAlignment="1">
      <alignment horizontal="center" vertical="center" wrapText="1"/>
    </xf>
    <xf numFmtId="0" fontId="5" fillId="3" borderId="2" xfId="3" applyFont="1" applyFill="1" applyBorder="1" applyAlignment="1">
      <alignment horizontal="center" vertical="center" wrapText="1"/>
    </xf>
    <xf numFmtId="0" fontId="9" fillId="3" borderId="2" xfId="3" applyFont="1" applyFill="1" applyBorder="1" applyAlignment="1">
      <alignment horizontal="center" vertical="center" wrapText="1"/>
    </xf>
    <xf numFmtId="176" fontId="9" fillId="3" borderId="2" xfId="3" applyNumberFormat="1" applyFont="1" applyFill="1" applyBorder="1" applyAlignment="1">
      <alignment horizontal="center" vertical="center" wrapText="1"/>
    </xf>
    <xf numFmtId="0" fontId="9" fillId="3" borderId="2" xfId="3" applyFont="1" applyFill="1" applyBorder="1" applyAlignment="1">
      <alignment horizontal="center" vertical="center"/>
    </xf>
    <xf numFmtId="9" fontId="9" fillId="3" borderId="2" xfId="3" applyNumberFormat="1" applyFont="1" applyFill="1" applyBorder="1" applyAlignment="1">
      <alignment horizontal="center" vertical="center" wrapText="1"/>
    </xf>
    <xf numFmtId="0" fontId="18" fillId="3" borderId="3" xfId="3" applyFont="1" applyFill="1" applyBorder="1" applyAlignment="1">
      <alignment horizontal="center" vertical="center" wrapText="1"/>
    </xf>
    <xf numFmtId="0" fontId="19" fillId="3" borderId="3" xfId="3" applyFont="1" applyFill="1" applyBorder="1" applyAlignment="1">
      <alignment horizontal="center" vertical="center" wrapText="1"/>
    </xf>
    <xf numFmtId="176" fontId="19" fillId="3" borderId="3" xfId="3" applyNumberFormat="1" applyFont="1" applyFill="1" applyBorder="1" applyAlignment="1">
      <alignment horizontal="center" vertical="center" wrapText="1"/>
    </xf>
    <xf numFmtId="0" fontId="5" fillId="0" borderId="2" xfId="3" applyFont="1" applyBorder="1" applyAlignment="1">
      <alignment horizontal="center" vertical="center" wrapText="1"/>
    </xf>
    <xf numFmtId="0" fontId="9" fillId="0" borderId="2" xfId="3" applyFont="1" applyBorder="1" applyAlignment="1">
      <alignment horizontal="center" vertical="center" wrapText="1"/>
    </xf>
    <xf numFmtId="0" fontId="22" fillId="3" borderId="2" xfId="4" applyFont="1" applyFill="1" applyBorder="1" applyAlignment="1">
      <alignment horizontal="center" vertical="center"/>
    </xf>
    <xf numFmtId="0" fontId="2" fillId="0" borderId="2" xfId="4" applyFont="1" applyBorder="1" applyAlignment="1">
      <alignment horizontal="center" vertical="center" wrapText="1"/>
    </xf>
    <xf numFmtId="0" fontId="2" fillId="0" borderId="2" xfId="4" applyFont="1" applyBorder="1" applyAlignment="1">
      <alignment vertical="center" wrapText="1"/>
    </xf>
    <xf numFmtId="0" fontId="5" fillId="2" borderId="2" xfId="0" applyFont="1" applyFill="1" applyBorder="1" applyAlignment="1">
      <alignment horizontal="right" vertical="center" wrapText="1"/>
    </xf>
    <xf numFmtId="0" fontId="0" fillId="0" borderId="2" xfId="0" applyBorder="1" applyAlignment="1">
      <alignment vertical="center" wrapText="1"/>
    </xf>
    <xf numFmtId="0" fontId="5" fillId="0" borderId="2" xfId="4"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5" fillId="0" borderId="2" xfId="0" applyFont="1" applyBorder="1" applyAlignment="1">
      <alignment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5" fillId="2" borderId="1" xfId="0" applyFont="1" applyFill="1" applyBorder="1" applyAlignment="1">
      <alignment horizontal="right" vertical="center" wrapText="1"/>
    </xf>
    <xf numFmtId="0" fontId="0" fillId="0" borderId="1" xfId="0" applyBorder="1" applyAlignment="1">
      <alignment vertical="center" wrapText="1"/>
    </xf>
    <xf numFmtId="0" fontId="0" fillId="0" borderId="6" xfId="0" applyBorder="1" applyAlignment="1">
      <alignment vertical="center" wrapText="1"/>
    </xf>
    <xf numFmtId="0" fontId="2" fillId="0" borderId="5" xfId="0" applyFont="1" applyBorder="1" applyAlignment="1">
      <alignment horizontal="center" vertical="center"/>
    </xf>
    <xf numFmtId="0" fontId="5" fillId="2" borderId="4" xfId="0" applyFont="1" applyFill="1" applyBorder="1" applyAlignment="1">
      <alignment horizontal="right" vertical="center"/>
    </xf>
    <xf numFmtId="0" fontId="5" fillId="2" borderId="1" xfId="0" applyFont="1" applyFill="1" applyBorder="1" applyAlignment="1">
      <alignment horizontal="right" vertical="center"/>
    </xf>
    <xf numFmtId="0" fontId="5" fillId="2" borderId="6" xfId="0" applyFont="1" applyFill="1" applyBorder="1" applyAlignment="1">
      <alignment horizontal="right" vertical="center"/>
    </xf>
    <xf numFmtId="0" fontId="21" fillId="0" borderId="2" xfId="0" applyFont="1" applyBorder="1" applyAlignment="1">
      <alignment horizontal="right"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1" fillId="0" borderId="1" xfId="0" applyFont="1" applyBorder="1" applyAlignment="1">
      <alignment vertical="center"/>
    </xf>
    <xf numFmtId="0" fontId="5" fillId="0" borderId="7" xfId="2" applyFont="1" applyBorder="1" applyAlignment="1">
      <alignment horizontal="left" vertical="center"/>
    </xf>
    <xf numFmtId="0" fontId="2" fillId="0" borderId="0" xfId="0" applyFont="1" applyBorder="1" applyAlignment="1">
      <alignment vertical="center"/>
    </xf>
    <xf numFmtId="0" fontId="0" fillId="0" borderId="1" xfId="0" applyBorder="1" applyAlignment="1">
      <alignment vertical="center"/>
    </xf>
    <xf numFmtId="0" fontId="2" fillId="0" borderId="0" xfId="2" applyFont="1" applyBorder="1" applyAlignment="1">
      <alignment horizontal="center" vertical="center" wrapText="1"/>
    </xf>
    <xf numFmtId="0" fontId="2" fillId="0" borderId="0" xfId="2" applyFont="1" applyBorder="1" applyAlignment="1">
      <alignment vertical="center"/>
    </xf>
    <xf numFmtId="0" fontId="5" fillId="2" borderId="1" xfId="2" applyFont="1" applyFill="1" applyBorder="1" applyAlignment="1">
      <alignment horizontal="right" vertical="center"/>
    </xf>
    <xf numFmtId="0" fontId="6" fillId="0" borderId="1" xfId="2" applyBorder="1" applyAlignment="1">
      <alignment vertical="center"/>
    </xf>
    <xf numFmtId="0" fontId="6" fillId="0" borderId="0" xfId="6">
      <alignment vertical="center"/>
    </xf>
    <xf numFmtId="0" fontId="25" fillId="0" borderId="0" xfId="6" applyFont="1">
      <alignment vertical="center"/>
    </xf>
    <xf numFmtId="0" fontId="9" fillId="0" borderId="0" xfId="6" applyFont="1">
      <alignment vertical="center"/>
    </xf>
    <xf numFmtId="0" fontId="26" fillId="4" borderId="0" xfId="6" applyFont="1" applyFill="1">
      <alignment vertical="center"/>
    </xf>
    <xf numFmtId="176" fontId="9" fillId="0" borderId="2" xfId="3" applyNumberFormat="1" applyFont="1" applyBorder="1" applyAlignment="1">
      <alignment horizontal="center" vertical="center" wrapText="1"/>
    </xf>
    <xf numFmtId="0" fontId="5" fillId="0" borderId="0" xfId="6" applyFont="1">
      <alignment vertical="center"/>
    </xf>
    <xf numFmtId="0" fontId="5" fillId="0" borderId="2" xfId="7" applyFont="1" applyBorder="1" applyAlignment="1">
      <alignment horizontal="center" vertical="center"/>
    </xf>
    <xf numFmtId="0" fontId="5" fillId="0" borderId="8" xfId="7" applyFont="1" applyBorder="1" applyAlignment="1">
      <alignment horizontal="left" vertical="center" wrapText="1"/>
    </xf>
    <xf numFmtId="0" fontId="5" fillId="0" borderId="8" xfId="7" applyFont="1" applyBorder="1" applyAlignment="1">
      <alignment horizontal="left" vertical="center"/>
    </xf>
    <xf numFmtId="0" fontId="9" fillId="0" borderId="9" xfId="7" applyFont="1" applyBorder="1" applyAlignment="1">
      <alignment horizontal="center" vertical="center" wrapText="1"/>
    </xf>
    <xf numFmtId="0" fontId="5" fillId="0" borderId="9" xfId="7" applyFont="1" applyBorder="1" applyAlignment="1">
      <alignment horizontal="left" vertical="center" wrapText="1"/>
    </xf>
    <xf numFmtId="0" fontId="9" fillId="0" borderId="10" xfId="7" applyFont="1" applyBorder="1" applyAlignment="1">
      <alignment horizontal="center" vertical="center" wrapText="1"/>
    </xf>
    <xf numFmtId="0" fontId="5" fillId="0" borderId="10" xfId="7" applyFont="1" applyBorder="1" applyAlignment="1">
      <alignment horizontal="left" vertical="center" wrapText="1"/>
    </xf>
    <xf numFmtId="0" fontId="5" fillId="0" borderId="2" xfId="3" applyFont="1" applyBorder="1" applyAlignment="1">
      <alignment horizontal="left" vertical="center" wrapText="1"/>
    </xf>
    <xf numFmtId="0" fontId="29" fillId="0" borderId="0" xfId="6" applyFont="1">
      <alignment vertical="center"/>
    </xf>
    <xf numFmtId="0" fontId="6" fillId="0" borderId="6" xfId="6" applyBorder="1" applyAlignment="1">
      <alignment vertical="center" wrapText="1"/>
    </xf>
    <xf numFmtId="0" fontId="6" fillId="0" borderId="1" xfId="6" applyBorder="1" applyAlignment="1">
      <alignment vertical="center" wrapText="1"/>
    </xf>
    <xf numFmtId="0" fontId="5" fillId="2" borderId="1" xfId="6" applyFont="1" applyFill="1" applyBorder="1" applyAlignment="1">
      <alignment horizontal="right" vertical="center" wrapText="1"/>
    </xf>
    <xf numFmtId="0" fontId="9" fillId="2" borderId="1" xfId="6" applyFont="1" applyFill="1" applyBorder="1" applyAlignment="1">
      <alignment vertical="center" wrapText="1"/>
    </xf>
    <xf numFmtId="0" fontId="1" fillId="0" borderId="1" xfId="7" applyBorder="1" applyAlignment="1">
      <alignment horizontal="right" vertical="center" wrapText="1" indent="1"/>
    </xf>
    <xf numFmtId="0" fontId="6" fillId="0" borderId="1" xfId="6" applyBorder="1" applyAlignment="1">
      <alignment horizontal="right" vertical="center" wrapText="1" indent="1"/>
    </xf>
    <xf numFmtId="0" fontId="5" fillId="2" borderId="4" xfId="6" applyFont="1" applyFill="1" applyBorder="1" applyAlignment="1">
      <alignment horizontal="right" vertical="center" wrapText="1" indent="1"/>
    </xf>
    <xf numFmtId="0" fontId="2" fillId="0" borderId="5" xfId="6" applyFont="1" applyBorder="1" applyAlignment="1">
      <alignment vertical="center" wrapText="1"/>
    </xf>
    <xf numFmtId="0" fontId="2" fillId="0" borderId="5" xfId="6" applyFont="1" applyBorder="1" applyAlignment="1">
      <alignment horizontal="center" vertical="center" wrapText="1"/>
    </xf>
  </cellXfs>
  <cellStyles count="8">
    <cellStyle name="一般" xfId="0" builtinId="0"/>
    <cellStyle name="一般 2" xfId="1" xr:uid="{00000000-0005-0000-0000-000001000000}"/>
    <cellStyle name="一般 2 2" xfId="6" xr:uid="{083A6D2F-8EA7-406F-83E5-40BC58D148DB}"/>
    <cellStyle name="一般 3" xfId="2" xr:uid="{00000000-0005-0000-0000-000002000000}"/>
    <cellStyle name="一般 3 2" xfId="3" xr:uid="{00000000-0005-0000-0000-000003000000}"/>
    <cellStyle name="一般 4" xfId="4" xr:uid="{00000000-0005-0000-0000-000004000000}"/>
    <cellStyle name="一般 5" xfId="7" xr:uid="{F22D1E3A-A392-45DB-88FC-193C686441E0}"/>
    <cellStyle name="百分比"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40625%20&#22320;&#31014;&#20013;&#24515;email/1.&#32147;&#28639;&#37096;113&#24180;&#24615;&#21029;&#32113;&#35336;&#22577;&#34920;&#30332;&#24067;&#26085;&#26399;&#19968;&#35261;&#34920;(&#20132;)(&#34920;9-&#349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處性別報表一覽表"/>
      <sheetName val="地礦中心性別報表一覽表"/>
      <sheetName val="99"/>
      <sheetName val="100"/>
      <sheetName val="101"/>
      <sheetName val="102"/>
      <sheetName val="103"/>
      <sheetName val="104"/>
      <sheetName val="105"/>
      <sheetName val="106"/>
      <sheetName val="107"/>
      <sheetName val="108"/>
      <sheetName val="109"/>
      <sheetName val="112"/>
      <sheetName val="113"/>
      <sheetName val="1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79C6C-D4B9-4ED2-9418-AE602F904279}">
  <sheetPr>
    <pageSetUpPr fitToPage="1"/>
  </sheetPr>
  <dimension ref="A1:G76"/>
  <sheetViews>
    <sheetView tabSelected="1" view="pageBreakPreview" zoomScale="80" zoomScaleNormal="100" zoomScaleSheetLayoutView="80" workbookViewId="0">
      <selection activeCell="A2" sqref="A2:C2"/>
    </sheetView>
  </sheetViews>
  <sheetFormatPr defaultRowHeight="19.5"/>
  <cols>
    <col min="1" max="1" width="5.625" style="92" customWidth="1"/>
    <col min="2" max="2" width="63" style="92" customWidth="1"/>
    <col min="3" max="3" width="15" style="94" customWidth="1"/>
    <col min="4" max="4" width="25" style="94" customWidth="1"/>
    <col min="5" max="5" width="16" style="93" customWidth="1"/>
    <col min="6" max="6" width="21.75" style="94" customWidth="1"/>
    <col min="7" max="7" width="17.5" style="93" customWidth="1"/>
    <col min="8" max="252" width="9" style="92"/>
    <col min="253" max="253" width="5.625" style="92" customWidth="1"/>
    <col min="254" max="254" width="63" style="92" customWidth="1"/>
    <col min="255" max="256" width="17.75" style="92" customWidth="1"/>
    <col min="257" max="257" width="19.75" style="92" customWidth="1"/>
    <col min="258" max="258" width="17.75" style="92" customWidth="1"/>
    <col min="259" max="259" width="19.75" style="92" customWidth="1"/>
    <col min="260" max="508" width="9" style="92"/>
    <col min="509" max="509" width="5.625" style="92" customWidth="1"/>
    <col min="510" max="510" width="63" style="92" customWidth="1"/>
    <col min="511" max="512" width="17.75" style="92" customWidth="1"/>
    <col min="513" max="513" width="19.75" style="92" customWidth="1"/>
    <col min="514" max="514" width="17.75" style="92" customWidth="1"/>
    <col min="515" max="515" width="19.75" style="92" customWidth="1"/>
    <col min="516" max="764" width="9" style="92"/>
    <col min="765" max="765" width="5.625" style="92" customWidth="1"/>
    <col min="766" max="766" width="63" style="92" customWidth="1"/>
    <col min="767" max="768" width="17.75" style="92" customWidth="1"/>
    <col min="769" max="769" width="19.75" style="92" customWidth="1"/>
    <col min="770" max="770" width="17.75" style="92" customWidth="1"/>
    <col min="771" max="771" width="19.75" style="92" customWidth="1"/>
    <col min="772" max="1020" width="9" style="92"/>
    <col min="1021" max="1021" width="5.625" style="92" customWidth="1"/>
    <col min="1022" max="1022" width="63" style="92" customWidth="1"/>
    <col min="1023" max="1024" width="17.75" style="92" customWidth="1"/>
    <col min="1025" max="1025" width="19.75" style="92" customWidth="1"/>
    <col min="1026" max="1026" width="17.75" style="92" customWidth="1"/>
    <col min="1027" max="1027" width="19.75" style="92" customWidth="1"/>
    <col min="1028" max="1276" width="9" style="92"/>
    <col min="1277" max="1277" width="5.625" style="92" customWidth="1"/>
    <col min="1278" max="1278" width="63" style="92" customWidth="1"/>
    <col min="1279" max="1280" width="17.75" style="92" customWidth="1"/>
    <col min="1281" max="1281" width="19.75" style="92" customWidth="1"/>
    <col min="1282" max="1282" width="17.75" style="92" customWidth="1"/>
    <col min="1283" max="1283" width="19.75" style="92" customWidth="1"/>
    <col min="1284" max="1532" width="9" style="92"/>
    <col min="1533" max="1533" width="5.625" style="92" customWidth="1"/>
    <col min="1534" max="1534" width="63" style="92" customWidth="1"/>
    <col min="1535" max="1536" width="17.75" style="92" customWidth="1"/>
    <col min="1537" max="1537" width="19.75" style="92" customWidth="1"/>
    <col min="1538" max="1538" width="17.75" style="92" customWidth="1"/>
    <col min="1539" max="1539" width="19.75" style="92" customWidth="1"/>
    <col min="1540" max="1788" width="9" style="92"/>
    <col min="1789" max="1789" width="5.625" style="92" customWidth="1"/>
    <col min="1790" max="1790" width="63" style="92" customWidth="1"/>
    <col min="1791" max="1792" width="17.75" style="92" customWidth="1"/>
    <col min="1793" max="1793" width="19.75" style="92" customWidth="1"/>
    <col min="1794" max="1794" width="17.75" style="92" customWidth="1"/>
    <col min="1795" max="1795" width="19.75" style="92" customWidth="1"/>
    <col min="1796" max="2044" width="9" style="92"/>
    <col min="2045" max="2045" width="5.625" style="92" customWidth="1"/>
    <col min="2046" max="2046" width="63" style="92" customWidth="1"/>
    <col min="2047" max="2048" width="17.75" style="92" customWidth="1"/>
    <col min="2049" max="2049" width="19.75" style="92" customWidth="1"/>
    <col min="2050" max="2050" width="17.75" style="92" customWidth="1"/>
    <col min="2051" max="2051" width="19.75" style="92" customWidth="1"/>
    <col min="2052" max="2300" width="9" style="92"/>
    <col min="2301" max="2301" width="5.625" style="92" customWidth="1"/>
    <col min="2302" max="2302" width="63" style="92" customWidth="1"/>
    <col min="2303" max="2304" width="17.75" style="92" customWidth="1"/>
    <col min="2305" max="2305" width="19.75" style="92" customWidth="1"/>
    <col min="2306" max="2306" width="17.75" style="92" customWidth="1"/>
    <col min="2307" max="2307" width="19.75" style="92" customWidth="1"/>
    <col min="2308" max="2556" width="9" style="92"/>
    <col min="2557" max="2557" width="5.625" style="92" customWidth="1"/>
    <col min="2558" max="2558" width="63" style="92" customWidth="1"/>
    <col min="2559" max="2560" width="17.75" style="92" customWidth="1"/>
    <col min="2561" max="2561" width="19.75" style="92" customWidth="1"/>
    <col min="2562" max="2562" width="17.75" style="92" customWidth="1"/>
    <col min="2563" max="2563" width="19.75" style="92" customWidth="1"/>
    <col min="2564" max="2812" width="9" style="92"/>
    <col min="2813" max="2813" width="5.625" style="92" customWidth="1"/>
    <col min="2814" max="2814" width="63" style="92" customWidth="1"/>
    <col min="2815" max="2816" width="17.75" style="92" customWidth="1"/>
    <col min="2817" max="2817" width="19.75" style="92" customWidth="1"/>
    <col min="2818" max="2818" width="17.75" style="92" customWidth="1"/>
    <col min="2819" max="2819" width="19.75" style="92" customWidth="1"/>
    <col min="2820" max="3068" width="9" style="92"/>
    <col min="3069" max="3069" width="5.625" style="92" customWidth="1"/>
    <col min="3070" max="3070" width="63" style="92" customWidth="1"/>
    <col min="3071" max="3072" width="17.75" style="92" customWidth="1"/>
    <col min="3073" max="3073" width="19.75" style="92" customWidth="1"/>
    <col min="3074" max="3074" width="17.75" style="92" customWidth="1"/>
    <col min="3075" max="3075" width="19.75" style="92" customWidth="1"/>
    <col min="3076" max="3324" width="9" style="92"/>
    <col min="3325" max="3325" width="5.625" style="92" customWidth="1"/>
    <col min="3326" max="3326" width="63" style="92" customWidth="1"/>
    <col min="3327" max="3328" width="17.75" style="92" customWidth="1"/>
    <col min="3329" max="3329" width="19.75" style="92" customWidth="1"/>
    <col min="3330" max="3330" width="17.75" style="92" customWidth="1"/>
    <col min="3331" max="3331" width="19.75" style="92" customWidth="1"/>
    <col min="3332" max="3580" width="9" style="92"/>
    <col min="3581" max="3581" width="5.625" style="92" customWidth="1"/>
    <col min="3582" max="3582" width="63" style="92" customWidth="1"/>
    <col min="3583" max="3584" width="17.75" style="92" customWidth="1"/>
    <col min="3585" max="3585" width="19.75" style="92" customWidth="1"/>
    <col min="3586" max="3586" width="17.75" style="92" customWidth="1"/>
    <col min="3587" max="3587" width="19.75" style="92" customWidth="1"/>
    <col min="3588" max="3836" width="9" style="92"/>
    <col min="3837" max="3837" width="5.625" style="92" customWidth="1"/>
    <col min="3838" max="3838" width="63" style="92" customWidth="1"/>
    <col min="3839" max="3840" width="17.75" style="92" customWidth="1"/>
    <col min="3841" max="3841" width="19.75" style="92" customWidth="1"/>
    <col min="3842" max="3842" width="17.75" style="92" customWidth="1"/>
    <col min="3843" max="3843" width="19.75" style="92" customWidth="1"/>
    <col min="3844" max="4092" width="9" style="92"/>
    <col min="4093" max="4093" width="5.625" style="92" customWidth="1"/>
    <col min="4094" max="4094" width="63" style="92" customWidth="1"/>
    <col min="4095" max="4096" width="17.75" style="92" customWidth="1"/>
    <col min="4097" max="4097" width="19.75" style="92" customWidth="1"/>
    <col min="4098" max="4098" width="17.75" style="92" customWidth="1"/>
    <col min="4099" max="4099" width="19.75" style="92" customWidth="1"/>
    <col min="4100" max="4348" width="9" style="92"/>
    <col min="4349" max="4349" width="5.625" style="92" customWidth="1"/>
    <col min="4350" max="4350" width="63" style="92" customWidth="1"/>
    <col min="4351" max="4352" width="17.75" style="92" customWidth="1"/>
    <col min="4353" max="4353" width="19.75" style="92" customWidth="1"/>
    <col min="4354" max="4354" width="17.75" style="92" customWidth="1"/>
    <col min="4355" max="4355" width="19.75" style="92" customWidth="1"/>
    <col min="4356" max="4604" width="9" style="92"/>
    <col min="4605" max="4605" width="5.625" style="92" customWidth="1"/>
    <col min="4606" max="4606" width="63" style="92" customWidth="1"/>
    <col min="4607" max="4608" width="17.75" style="92" customWidth="1"/>
    <col min="4609" max="4609" width="19.75" style="92" customWidth="1"/>
    <col min="4610" max="4610" width="17.75" style="92" customWidth="1"/>
    <col min="4611" max="4611" width="19.75" style="92" customWidth="1"/>
    <col min="4612" max="4860" width="9" style="92"/>
    <col min="4861" max="4861" width="5.625" style="92" customWidth="1"/>
    <col min="4862" max="4862" width="63" style="92" customWidth="1"/>
    <col min="4863" max="4864" width="17.75" style="92" customWidth="1"/>
    <col min="4865" max="4865" width="19.75" style="92" customWidth="1"/>
    <col min="4866" max="4866" width="17.75" style="92" customWidth="1"/>
    <col min="4867" max="4867" width="19.75" style="92" customWidth="1"/>
    <col min="4868" max="5116" width="9" style="92"/>
    <col min="5117" max="5117" width="5.625" style="92" customWidth="1"/>
    <col min="5118" max="5118" width="63" style="92" customWidth="1"/>
    <col min="5119" max="5120" width="17.75" style="92" customWidth="1"/>
    <col min="5121" max="5121" width="19.75" style="92" customWidth="1"/>
    <col min="5122" max="5122" width="17.75" style="92" customWidth="1"/>
    <col min="5123" max="5123" width="19.75" style="92" customWidth="1"/>
    <col min="5124" max="5372" width="9" style="92"/>
    <col min="5373" max="5373" width="5.625" style="92" customWidth="1"/>
    <col min="5374" max="5374" width="63" style="92" customWidth="1"/>
    <col min="5375" max="5376" width="17.75" style="92" customWidth="1"/>
    <col min="5377" max="5377" width="19.75" style="92" customWidth="1"/>
    <col min="5378" max="5378" width="17.75" style="92" customWidth="1"/>
    <col min="5379" max="5379" width="19.75" style="92" customWidth="1"/>
    <col min="5380" max="5628" width="9" style="92"/>
    <col min="5629" max="5629" width="5.625" style="92" customWidth="1"/>
    <col min="5630" max="5630" width="63" style="92" customWidth="1"/>
    <col min="5631" max="5632" width="17.75" style="92" customWidth="1"/>
    <col min="5633" max="5633" width="19.75" style="92" customWidth="1"/>
    <col min="5634" max="5634" width="17.75" style="92" customWidth="1"/>
    <col min="5635" max="5635" width="19.75" style="92" customWidth="1"/>
    <col min="5636" max="5884" width="9" style="92"/>
    <col min="5885" max="5885" width="5.625" style="92" customWidth="1"/>
    <col min="5886" max="5886" width="63" style="92" customWidth="1"/>
    <col min="5887" max="5888" width="17.75" style="92" customWidth="1"/>
    <col min="5889" max="5889" width="19.75" style="92" customWidth="1"/>
    <col min="5890" max="5890" width="17.75" style="92" customWidth="1"/>
    <col min="5891" max="5891" width="19.75" style="92" customWidth="1"/>
    <col min="5892" max="6140" width="9" style="92"/>
    <col min="6141" max="6141" width="5.625" style="92" customWidth="1"/>
    <col min="6142" max="6142" width="63" style="92" customWidth="1"/>
    <col min="6143" max="6144" width="17.75" style="92" customWidth="1"/>
    <col min="6145" max="6145" width="19.75" style="92" customWidth="1"/>
    <col min="6146" max="6146" width="17.75" style="92" customWidth="1"/>
    <col min="6147" max="6147" width="19.75" style="92" customWidth="1"/>
    <col min="6148" max="6396" width="9" style="92"/>
    <col min="6397" max="6397" width="5.625" style="92" customWidth="1"/>
    <col min="6398" max="6398" width="63" style="92" customWidth="1"/>
    <col min="6399" max="6400" width="17.75" style="92" customWidth="1"/>
    <col min="6401" max="6401" width="19.75" style="92" customWidth="1"/>
    <col min="6402" max="6402" width="17.75" style="92" customWidth="1"/>
    <col min="6403" max="6403" width="19.75" style="92" customWidth="1"/>
    <col min="6404" max="6652" width="9" style="92"/>
    <col min="6653" max="6653" width="5.625" style="92" customWidth="1"/>
    <col min="6654" max="6654" width="63" style="92" customWidth="1"/>
    <col min="6655" max="6656" width="17.75" style="92" customWidth="1"/>
    <col min="6657" max="6657" width="19.75" style="92" customWidth="1"/>
    <col min="6658" max="6658" width="17.75" style="92" customWidth="1"/>
    <col min="6659" max="6659" width="19.75" style="92" customWidth="1"/>
    <col min="6660" max="6908" width="9" style="92"/>
    <col min="6909" max="6909" width="5.625" style="92" customWidth="1"/>
    <col min="6910" max="6910" width="63" style="92" customWidth="1"/>
    <col min="6911" max="6912" width="17.75" style="92" customWidth="1"/>
    <col min="6913" max="6913" width="19.75" style="92" customWidth="1"/>
    <col min="6914" max="6914" width="17.75" style="92" customWidth="1"/>
    <col min="6915" max="6915" width="19.75" style="92" customWidth="1"/>
    <col min="6916" max="7164" width="9" style="92"/>
    <col min="7165" max="7165" width="5.625" style="92" customWidth="1"/>
    <col min="7166" max="7166" width="63" style="92" customWidth="1"/>
    <col min="7167" max="7168" width="17.75" style="92" customWidth="1"/>
    <col min="7169" max="7169" width="19.75" style="92" customWidth="1"/>
    <col min="7170" max="7170" width="17.75" style="92" customWidth="1"/>
    <col min="7171" max="7171" width="19.75" style="92" customWidth="1"/>
    <col min="7172" max="7420" width="9" style="92"/>
    <col min="7421" max="7421" width="5.625" style="92" customWidth="1"/>
    <col min="7422" max="7422" width="63" style="92" customWidth="1"/>
    <col min="7423" max="7424" width="17.75" style="92" customWidth="1"/>
    <col min="7425" max="7425" width="19.75" style="92" customWidth="1"/>
    <col min="7426" max="7426" width="17.75" style="92" customWidth="1"/>
    <col min="7427" max="7427" width="19.75" style="92" customWidth="1"/>
    <col min="7428" max="7676" width="9" style="92"/>
    <col min="7677" max="7677" width="5.625" style="92" customWidth="1"/>
    <col min="7678" max="7678" width="63" style="92" customWidth="1"/>
    <col min="7679" max="7680" width="17.75" style="92" customWidth="1"/>
    <col min="7681" max="7681" width="19.75" style="92" customWidth="1"/>
    <col min="7682" max="7682" width="17.75" style="92" customWidth="1"/>
    <col min="7683" max="7683" width="19.75" style="92" customWidth="1"/>
    <col min="7684" max="7932" width="9" style="92"/>
    <col min="7933" max="7933" width="5.625" style="92" customWidth="1"/>
    <col min="7934" max="7934" width="63" style="92" customWidth="1"/>
    <col min="7935" max="7936" width="17.75" style="92" customWidth="1"/>
    <col min="7937" max="7937" width="19.75" style="92" customWidth="1"/>
    <col min="7938" max="7938" width="17.75" style="92" customWidth="1"/>
    <col min="7939" max="7939" width="19.75" style="92" customWidth="1"/>
    <col min="7940" max="8188" width="9" style="92"/>
    <col min="8189" max="8189" width="5.625" style="92" customWidth="1"/>
    <col min="8190" max="8190" width="63" style="92" customWidth="1"/>
    <col min="8191" max="8192" width="17.75" style="92" customWidth="1"/>
    <col min="8193" max="8193" width="19.75" style="92" customWidth="1"/>
    <col min="8194" max="8194" width="17.75" style="92" customWidth="1"/>
    <col min="8195" max="8195" width="19.75" style="92" customWidth="1"/>
    <col min="8196" max="8444" width="9" style="92"/>
    <col min="8445" max="8445" width="5.625" style="92" customWidth="1"/>
    <col min="8446" max="8446" width="63" style="92" customWidth="1"/>
    <col min="8447" max="8448" width="17.75" style="92" customWidth="1"/>
    <col min="8449" max="8449" width="19.75" style="92" customWidth="1"/>
    <col min="8450" max="8450" width="17.75" style="92" customWidth="1"/>
    <col min="8451" max="8451" width="19.75" style="92" customWidth="1"/>
    <col min="8452" max="8700" width="9" style="92"/>
    <col min="8701" max="8701" width="5.625" style="92" customWidth="1"/>
    <col min="8702" max="8702" width="63" style="92" customWidth="1"/>
    <col min="8703" max="8704" width="17.75" style="92" customWidth="1"/>
    <col min="8705" max="8705" width="19.75" style="92" customWidth="1"/>
    <col min="8706" max="8706" width="17.75" style="92" customWidth="1"/>
    <col min="8707" max="8707" width="19.75" style="92" customWidth="1"/>
    <col min="8708" max="8956" width="9" style="92"/>
    <col min="8957" max="8957" width="5.625" style="92" customWidth="1"/>
    <col min="8958" max="8958" width="63" style="92" customWidth="1"/>
    <col min="8959" max="8960" width="17.75" style="92" customWidth="1"/>
    <col min="8961" max="8961" width="19.75" style="92" customWidth="1"/>
    <col min="8962" max="8962" width="17.75" style="92" customWidth="1"/>
    <col min="8963" max="8963" width="19.75" style="92" customWidth="1"/>
    <col min="8964" max="9212" width="9" style="92"/>
    <col min="9213" max="9213" width="5.625" style="92" customWidth="1"/>
    <col min="9214" max="9214" width="63" style="92" customWidth="1"/>
    <col min="9215" max="9216" width="17.75" style="92" customWidth="1"/>
    <col min="9217" max="9217" width="19.75" style="92" customWidth="1"/>
    <col min="9218" max="9218" width="17.75" style="92" customWidth="1"/>
    <col min="9219" max="9219" width="19.75" style="92" customWidth="1"/>
    <col min="9220" max="9468" width="9" style="92"/>
    <col min="9469" max="9469" width="5.625" style="92" customWidth="1"/>
    <col min="9470" max="9470" width="63" style="92" customWidth="1"/>
    <col min="9471" max="9472" width="17.75" style="92" customWidth="1"/>
    <col min="9473" max="9473" width="19.75" style="92" customWidth="1"/>
    <col min="9474" max="9474" width="17.75" style="92" customWidth="1"/>
    <col min="9475" max="9475" width="19.75" style="92" customWidth="1"/>
    <col min="9476" max="9724" width="9" style="92"/>
    <col min="9725" max="9725" width="5.625" style="92" customWidth="1"/>
    <col min="9726" max="9726" width="63" style="92" customWidth="1"/>
    <col min="9727" max="9728" width="17.75" style="92" customWidth="1"/>
    <col min="9729" max="9729" width="19.75" style="92" customWidth="1"/>
    <col min="9730" max="9730" width="17.75" style="92" customWidth="1"/>
    <col min="9731" max="9731" width="19.75" style="92" customWidth="1"/>
    <col min="9732" max="9980" width="9" style="92"/>
    <col min="9981" max="9981" width="5.625" style="92" customWidth="1"/>
    <col min="9982" max="9982" width="63" style="92" customWidth="1"/>
    <col min="9983" max="9984" width="17.75" style="92" customWidth="1"/>
    <col min="9985" max="9985" width="19.75" style="92" customWidth="1"/>
    <col min="9986" max="9986" width="17.75" style="92" customWidth="1"/>
    <col min="9987" max="9987" width="19.75" style="92" customWidth="1"/>
    <col min="9988" max="10236" width="9" style="92"/>
    <col min="10237" max="10237" width="5.625" style="92" customWidth="1"/>
    <col min="10238" max="10238" width="63" style="92" customWidth="1"/>
    <col min="10239" max="10240" width="17.75" style="92" customWidth="1"/>
    <col min="10241" max="10241" width="19.75" style="92" customWidth="1"/>
    <col min="10242" max="10242" width="17.75" style="92" customWidth="1"/>
    <col min="10243" max="10243" width="19.75" style="92" customWidth="1"/>
    <col min="10244" max="10492" width="9" style="92"/>
    <col min="10493" max="10493" width="5.625" style="92" customWidth="1"/>
    <col min="10494" max="10494" width="63" style="92" customWidth="1"/>
    <col min="10495" max="10496" width="17.75" style="92" customWidth="1"/>
    <col min="10497" max="10497" width="19.75" style="92" customWidth="1"/>
    <col min="10498" max="10498" width="17.75" style="92" customWidth="1"/>
    <col min="10499" max="10499" width="19.75" style="92" customWidth="1"/>
    <col min="10500" max="10748" width="9" style="92"/>
    <col min="10749" max="10749" width="5.625" style="92" customWidth="1"/>
    <col min="10750" max="10750" width="63" style="92" customWidth="1"/>
    <col min="10751" max="10752" width="17.75" style="92" customWidth="1"/>
    <col min="10753" max="10753" width="19.75" style="92" customWidth="1"/>
    <col min="10754" max="10754" width="17.75" style="92" customWidth="1"/>
    <col min="10755" max="10755" width="19.75" style="92" customWidth="1"/>
    <col min="10756" max="11004" width="9" style="92"/>
    <col min="11005" max="11005" width="5.625" style="92" customWidth="1"/>
    <col min="11006" max="11006" width="63" style="92" customWidth="1"/>
    <col min="11007" max="11008" width="17.75" style="92" customWidth="1"/>
    <col min="11009" max="11009" width="19.75" style="92" customWidth="1"/>
    <col min="11010" max="11010" width="17.75" style="92" customWidth="1"/>
    <col min="11011" max="11011" width="19.75" style="92" customWidth="1"/>
    <col min="11012" max="11260" width="9" style="92"/>
    <col min="11261" max="11261" width="5.625" style="92" customWidth="1"/>
    <col min="11262" max="11262" width="63" style="92" customWidth="1"/>
    <col min="11263" max="11264" width="17.75" style="92" customWidth="1"/>
    <col min="11265" max="11265" width="19.75" style="92" customWidth="1"/>
    <col min="11266" max="11266" width="17.75" style="92" customWidth="1"/>
    <col min="11267" max="11267" width="19.75" style="92" customWidth="1"/>
    <col min="11268" max="11516" width="9" style="92"/>
    <col min="11517" max="11517" width="5.625" style="92" customWidth="1"/>
    <col min="11518" max="11518" width="63" style="92" customWidth="1"/>
    <col min="11519" max="11520" width="17.75" style="92" customWidth="1"/>
    <col min="11521" max="11521" width="19.75" style="92" customWidth="1"/>
    <col min="11522" max="11522" width="17.75" style="92" customWidth="1"/>
    <col min="11523" max="11523" width="19.75" style="92" customWidth="1"/>
    <col min="11524" max="11772" width="9" style="92"/>
    <col min="11773" max="11773" width="5.625" style="92" customWidth="1"/>
    <col min="11774" max="11774" width="63" style="92" customWidth="1"/>
    <col min="11775" max="11776" width="17.75" style="92" customWidth="1"/>
    <col min="11777" max="11777" width="19.75" style="92" customWidth="1"/>
    <col min="11778" max="11778" width="17.75" style="92" customWidth="1"/>
    <col min="11779" max="11779" width="19.75" style="92" customWidth="1"/>
    <col min="11780" max="12028" width="9" style="92"/>
    <col min="12029" max="12029" width="5.625" style="92" customWidth="1"/>
    <col min="12030" max="12030" width="63" style="92" customWidth="1"/>
    <col min="12031" max="12032" width="17.75" style="92" customWidth="1"/>
    <col min="12033" max="12033" width="19.75" style="92" customWidth="1"/>
    <col min="12034" max="12034" width="17.75" style="92" customWidth="1"/>
    <col min="12035" max="12035" width="19.75" style="92" customWidth="1"/>
    <col min="12036" max="12284" width="9" style="92"/>
    <col min="12285" max="12285" width="5.625" style="92" customWidth="1"/>
    <col min="12286" max="12286" width="63" style="92" customWidth="1"/>
    <col min="12287" max="12288" width="17.75" style="92" customWidth="1"/>
    <col min="12289" max="12289" width="19.75" style="92" customWidth="1"/>
    <col min="12290" max="12290" width="17.75" style="92" customWidth="1"/>
    <col min="12291" max="12291" width="19.75" style="92" customWidth="1"/>
    <col min="12292" max="12540" width="9" style="92"/>
    <col min="12541" max="12541" width="5.625" style="92" customWidth="1"/>
    <col min="12542" max="12542" width="63" style="92" customWidth="1"/>
    <col min="12543" max="12544" width="17.75" style="92" customWidth="1"/>
    <col min="12545" max="12545" width="19.75" style="92" customWidth="1"/>
    <col min="12546" max="12546" width="17.75" style="92" customWidth="1"/>
    <col min="12547" max="12547" width="19.75" style="92" customWidth="1"/>
    <col min="12548" max="12796" width="9" style="92"/>
    <col min="12797" max="12797" width="5.625" style="92" customWidth="1"/>
    <col min="12798" max="12798" width="63" style="92" customWidth="1"/>
    <col min="12799" max="12800" width="17.75" style="92" customWidth="1"/>
    <col min="12801" max="12801" width="19.75" style="92" customWidth="1"/>
    <col min="12802" max="12802" width="17.75" style="92" customWidth="1"/>
    <col min="12803" max="12803" width="19.75" style="92" customWidth="1"/>
    <col min="12804" max="13052" width="9" style="92"/>
    <col min="13053" max="13053" width="5.625" style="92" customWidth="1"/>
    <col min="13054" max="13054" width="63" style="92" customWidth="1"/>
    <col min="13055" max="13056" width="17.75" style="92" customWidth="1"/>
    <col min="13057" max="13057" width="19.75" style="92" customWidth="1"/>
    <col min="13058" max="13058" width="17.75" style="92" customWidth="1"/>
    <col min="13059" max="13059" width="19.75" style="92" customWidth="1"/>
    <col min="13060" max="13308" width="9" style="92"/>
    <col min="13309" max="13309" width="5.625" style="92" customWidth="1"/>
    <col min="13310" max="13310" width="63" style="92" customWidth="1"/>
    <col min="13311" max="13312" width="17.75" style="92" customWidth="1"/>
    <col min="13313" max="13313" width="19.75" style="92" customWidth="1"/>
    <col min="13314" max="13314" width="17.75" style="92" customWidth="1"/>
    <col min="13315" max="13315" width="19.75" style="92" customWidth="1"/>
    <col min="13316" max="13564" width="9" style="92"/>
    <col min="13565" max="13565" width="5.625" style="92" customWidth="1"/>
    <col min="13566" max="13566" width="63" style="92" customWidth="1"/>
    <col min="13567" max="13568" width="17.75" style="92" customWidth="1"/>
    <col min="13569" max="13569" width="19.75" style="92" customWidth="1"/>
    <col min="13570" max="13570" width="17.75" style="92" customWidth="1"/>
    <col min="13571" max="13571" width="19.75" style="92" customWidth="1"/>
    <col min="13572" max="13820" width="9" style="92"/>
    <col min="13821" max="13821" width="5.625" style="92" customWidth="1"/>
    <col min="13822" max="13822" width="63" style="92" customWidth="1"/>
    <col min="13823" max="13824" width="17.75" style="92" customWidth="1"/>
    <col min="13825" max="13825" width="19.75" style="92" customWidth="1"/>
    <col min="13826" max="13826" width="17.75" style="92" customWidth="1"/>
    <col min="13827" max="13827" width="19.75" style="92" customWidth="1"/>
    <col min="13828" max="14076" width="9" style="92"/>
    <col min="14077" max="14077" width="5.625" style="92" customWidth="1"/>
    <col min="14078" max="14078" width="63" style="92" customWidth="1"/>
    <col min="14079" max="14080" width="17.75" style="92" customWidth="1"/>
    <col min="14081" max="14081" width="19.75" style="92" customWidth="1"/>
    <col min="14082" max="14082" width="17.75" style="92" customWidth="1"/>
    <col min="14083" max="14083" width="19.75" style="92" customWidth="1"/>
    <col min="14084" max="14332" width="9" style="92"/>
    <col min="14333" max="14333" width="5.625" style="92" customWidth="1"/>
    <col min="14334" max="14334" width="63" style="92" customWidth="1"/>
    <col min="14335" max="14336" width="17.75" style="92" customWidth="1"/>
    <col min="14337" max="14337" width="19.75" style="92" customWidth="1"/>
    <col min="14338" max="14338" width="17.75" style="92" customWidth="1"/>
    <col min="14339" max="14339" width="19.75" style="92" customWidth="1"/>
    <col min="14340" max="14588" width="9" style="92"/>
    <col min="14589" max="14589" width="5.625" style="92" customWidth="1"/>
    <col min="14590" max="14590" width="63" style="92" customWidth="1"/>
    <col min="14591" max="14592" width="17.75" style="92" customWidth="1"/>
    <col min="14593" max="14593" width="19.75" style="92" customWidth="1"/>
    <col min="14594" max="14594" width="17.75" style="92" customWidth="1"/>
    <col min="14595" max="14595" width="19.75" style="92" customWidth="1"/>
    <col min="14596" max="14844" width="9" style="92"/>
    <col min="14845" max="14845" width="5.625" style="92" customWidth="1"/>
    <col min="14846" max="14846" width="63" style="92" customWidth="1"/>
    <col min="14847" max="14848" width="17.75" style="92" customWidth="1"/>
    <col min="14849" max="14849" width="19.75" style="92" customWidth="1"/>
    <col min="14850" max="14850" width="17.75" style="92" customWidth="1"/>
    <col min="14851" max="14851" width="19.75" style="92" customWidth="1"/>
    <col min="14852" max="15100" width="9" style="92"/>
    <col min="15101" max="15101" width="5.625" style="92" customWidth="1"/>
    <col min="15102" max="15102" width="63" style="92" customWidth="1"/>
    <col min="15103" max="15104" width="17.75" style="92" customWidth="1"/>
    <col min="15105" max="15105" width="19.75" style="92" customWidth="1"/>
    <col min="15106" max="15106" width="17.75" style="92" customWidth="1"/>
    <col min="15107" max="15107" width="19.75" style="92" customWidth="1"/>
    <col min="15108" max="15356" width="9" style="92"/>
    <col min="15357" max="15357" width="5.625" style="92" customWidth="1"/>
    <col min="15358" max="15358" width="63" style="92" customWidth="1"/>
    <col min="15359" max="15360" width="17.75" style="92" customWidth="1"/>
    <col min="15361" max="15361" width="19.75" style="92" customWidth="1"/>
    <col min="15362" max="15362" width="17.75" style="92" customWidth="1"/>
    <col min="15363" max="15363" width="19.75" style="92" customWidth="1"/>
    <col min="15364" max="15612" width="9" style="92"/>
    <col min="15613" max="15613" width="5.625" style="92" customWidth="1"/>
    <col min="15614" max="15614" width="63" style="92" customWidth="1"/>
    <col min="15615" max="15616" width="17.75" style="92" customWidth="1"/>
    <col min="15617" max="15617" width="19.75" style="92" customWidth="1"/>
    <col min="15618" max="15618" width="17.75" style="92" customWidth="1"/>
    <col min="15619" max="15619" width="19.75" style="92" customWidth="1"/>
    <col min="15620" max="15868" width="9" style="92"/>
    <col min="15869" max="15869" width="5.625" style="92" customWidth="1"/>
    <col min="15870" max="15870" width="63" style="92" customWidth="1"/>
    <col min="15871" max="15872" width="17.75" style="92" customWidth="1"/>
    <col min="15873" max="15873" width="19.75" style="92" customWidth="1"/>
    <col min="15874" max="15874" width="17.75" style="92" customWidth="1"/>
    <col min="15875" max="15875" width="19.75" style="92" customWidth="1"/>
    <col min="15876" max="16124" width="9" style="92"/>
    <col min="16125" max="16125" width="5.625" style="92" customWidth="1"/>
    <col min="16126" max="16126" width="63" style="92" customWidth="1"/>
    <col min="16127" max="16128" width="17.75" style="92" customWidth="1"/>
    <col min="16129" max="16129" width="19.75" style="92" customWidth="1"/>
    <col min="16130" max="16130" width="17.75" style="92" customWidth="1"/>
    <col min="16131" max="16131" width="19.75" style="92" customWidth="1"/>
    <col min="16132" max="16384" width="9" style="92"/>
  </cols>
  <sheetData>
    <row r="1" spans="1:7" ht="69.599999999999994" customHeight="1">
      <c r="A1" s="115" t="s">
        <v>402</v>
      </c>
      <c r="B1" s="114"/>
      <c r="C1" s="114"/>
      <c r="D1" s="114"/>
      <c r="E1" s="114"/>
      <c r="F1" s="114"/>
      <c r="G1" s="114"/>
    </row>
    <row r="2" spans="1:7" ht="45" customHeight="1">
      <c r="A2" s="113" t="s">
        <v>401</v>
      </c>
      <c r="B2" s="112"/>
      <c r="C2" s="111"/>
      <c r="D2" s="110"/>
      <c r="E2" s="109" t="s">
        <v>400</v>
      </c>
      <c r="F2" s="108"/>
      <c r="G2" s="107"/>
    </row>
    <row r="3" spans="1:7" ht="91.5" customHeight="1">
      <c r="A3" s="61" t="s">
        <v>93</v>
      </c>
      <c r="B3" s="61" t="s">
        <v>94</v>
      </c>
      <c r="C3" s="62" t="s">
        <v>399</v>
      </c>
      <c r="D3" s="62" t="s">
        <v>398</v>
      </c>
      <c r="E3" s="96" t="s">
        <v>97</v>
      </c>
      <c r="F3" s="62" t="s">
        <v>397</v>
      </c>
      <c r="G3" s="96" t="s">
        <v>173</v>
      </c>
    </row>
    <row r="4" spans="1:7" ht="55.15" customHeight="1">
      <c r="A4" s="61">
        <v>1</v>
      </c>
      <c r="B4" s="105" t="s">
        <v>396</v>
      </c>
      <c r="C4" s="62">
        <v>18</v>
      </c>
      <c r="D4" s="62">
        <v>17</v>
      </c>
      <c r="E4" s="96">
        <f>D4/C4</f>
        <v>0.94444444444444442</v>
      </c>
      <c r="F4" s="62">
        <v>1</v>
      </c>
      <c r="G4" s="96">
        <f>F4/C4</f>
        <v>5.5555555555555552E-2</v>
      </c>
    </row>
    <row r="5" spans="1:7" ht="55.15" customHeight="1">
      <c r="A5" s="61">
        <v>2</v>
      </c>
      <c r="B5" s="105" t="s">
        <v>395</v>
      </c>
      <c r="C5" s="62">
        <v>12</v>
      </c>
      <c r="D5" s="62">
        <v>8</v>
      </c>
      <c r="E5" s="96">
        <f>D5/C5</f>
        <v>0.66666666666666663</v>
      </c>
      <c r="F5" s="62">
        <v>4</v>
      </c>
      <c r="G5" s="96">
        <f>F5/C5</f>
        <v>0.33333333333333331</v>
      </c>
    </row>
    <row r="6" spans="1:7" s="106" customFormat="1" ht="67.900000000000006" customHeight="1">
      <c r="A6" s="61">
        <v>3</v>
      </c>
      <c r="B6" s="105" t="s">
        <v>394</v>
      </c>
      <c r="C6" s="62">
        <v>14</v>
      </c>
      <c r="D6" s="62">
        <v>10</v>
      </c>
      <c r="E6" s="96">
        <f>D6/C6</f>
        <v>0.7142857142857143</v>
      </c>
      <c r="F6" s="62">
        <v>4</v>
      </c>
      <c r="G6" s="96">
        <f>F6/C6</f>
        <v>0.2857142857142857</v>
      </c>
    </row>
    <row r="7" spans="1:7" s="106" customFormat="1" ht="55.15" customHeight="1">
      <c r="A7" s="61">
        <v>4</v>
      </c>
      <c r="B7" s="105" t="s">
        <v>393</v>
      </c>
      <c r="C7" s="62">
        <v>11</v>
      </c>
      <c r="D7" s="62">
        <v>9</v>
      </c>
      <c r="E7" s="96">
        <f>D7/C7</f>
        <v>0.81818181818181823</v>
      </c>
      <c r="F7" s="62">
        <v>2</v>
      </c>
      <c r="G7" s="96">
        <f>F7/C7</f>
        <v>0.18181818181818182</v>
      </c>
    </row>
    <row r="8" spans="1:7" s="106" customFormat="1" ht="64.5" customHeight="1">
      <c r="A8" s="61">
        <v>5</v>
      </c>
      <c r="B8" s="105" t="s">
        <v>392</v>
      </c>
      <c r="C8" s="62">
        <v>15</v>
      </c>
      <c r="D8" s="62">
        <v>9</v>
      </c>
      <c r="E8" s="96">
        <f>D8/C8</f>
        <v>0.6</v>
      </c>
      <c r="F8" s="62">
        <v>6</v>
      </c>
      <c r="G8" s="96">
        <f>F8/C8</f>
        <v>0.4</v>
      </c>
    </row>
    <row r="9" spans="1:7" s="106" customFormat="1" ht="78.75" customHeight="1">
      <c r="A9" s="61">
        <v>6</v>
      </c>
      <c r="B9" s="105" t="s">
        <v>391</v>
      </c>
      <c r="C9" s="62">
        <v>11</v>
      </c>
      <c r="D9" s="62">
        <v>10</v>
      </c>
      <c r="E9" s="96">
        <f>D9/C9</f>
        <v>0.90909090909090906</v>
      </c>
      <c r="F9" s="62">
        <v>1</v>
      </c>
      <c r="G9" s="96">
        <f>F9/C9</f>
        <v>9.0909090909090912E-2</v>
      </c>
    </row>
    <row r="10" spans="1:7" s="106" customFormat="1" ht="73.5" customHeight="1">
      <c r="A10" s="61">
        <v>7</v>
      </c>
      <c r="B10" s="105" t="s">
        <v>390</v>
      </c>
      <c r="C10" s="62">
        <v>13</v>
      </c>
      <c r="D10" s="62">
        <v>12</v>
      </c>
      <c r="E10" s="96">
        <f>D10/C10</f>
        <v>0.92307692307692313</v>
      </c>
      <c r="F10" s="62">
        <v>1</v>
      </c>
      <c r="G10" s="96">
        <f>F10/C10</f>
        <v>7.6923076923076927E-2</v>
      </c>
    </row>
    <row r="11" spans="1:7" s="106" customFormat="1" ht="62.25" customHeight="1">
      <c r="A11" s="61">
        <v>8</v>
      </c>
      <c r="B11" s="105" t="s">
        <v>389</v>
      </c>
      <c r="C11" s="62">
        <v>21</v>
      </c>
      <c r="D11" s="62">
        <v>20</v>
      </c>
      <c r="E11" s="96">
        <f>D11/C11</f>
        <v>0.95238095238095233</v>
      </c>
      <c r="F11" s="62">
        <v>1</v>
      </c>
      <c r="G11" s="96">
        <f>F11/C11</f>
        <v>4.7619047619047616E-2</v>
      </c>
    </row>
    <row r="12" spans="1:7" s="106" customFormat="1" ht="66.75" customHeight="1">
      <c r="A12" s="61">
        <v>9</v>
      </c>
      <c r="B12" s="105" t="s">
        <v>388</v>
      </c>
      <c r="C12" s="62">
        <v>15</v>
      </c>
      <c r="D12" s="62">
        <v>11</v>
      </c>
      <c r="E12" s="96">
        <f>D12/C12</f>
        <v>0.73333333333333328</v>
      </c>
      <c r="F12" s="62">
        <v>4</v>
      </c>
      <c r="G12" s="96">
        <f>F12/C12</f>
        <v>0.26666666666666666</v>
      </c>
    </row>
    <row r="13" spans="1:7" ht="73.900000000000006" customHeight="1">
      <c r="A13" s="61">
        <v>10</v>
      </c>
      <c r="B13" s="105" t="s">
        <v>387</v>
      </c>
      <c r="C13" s="62">
        <v>11</v>
      </c>
      <c r="D13" s="62">
        <v>7</v>
      </c>
      <c r="E13" s="96">
        <f>D13/C13</f>
        <v>0.63636363636363635</v>
      </c>
      <c r="F13" s="62">
        <v>4</v>
      </c>
      <c r="G13" s="96">
        <f>F13/C13</f>
        <v>0.36363636363636365</v>
      </c>
    </row>
    <row r="14" spans="1:7" ht="59.25" customHeight="1">
      <c r="A14" s="61">
        <v>11</v>
      </c>
      <c r="B14" s="105" t="s">
        <v>386</v>
      </c>
      <c r="C14" s="62">
        <v>26</v>
      </c>
      <c r="D14" s="62">
        <v>16</v>
      </c>
      <c r="E14" s="96">
        <f>D14/C14</f>
        <v>0.61538461538461542</v>
      </c>
      <c r="F14" s="62">
        <v>10</v>
      </c>
      <c r="G14" s="96">
        <f>F14/C14</f>
        <v>0.38461538461538464</v>
      </c>
    </row>
    <row r="15" spans="1:7" ht="63.75" customHeight="1">
      <c r="A15" s="61">
        <v>12</v>
      </c>
      <c r="B15" s="105" t="s">
        <v>385</v>
      </c>
      <c r="C15" s="62">
        <f>D15+F15</f>
        <v>16</v>
      </c>
      <c r="D15" s="103">
        <v>13</v>
      </c>
      <c r="E15" s="96">
        <f>D15/C15</f>
        <v>0.8125</v>
      </c>
      <c r="F15" s="103">
        <v>3</v>
      </c>
      <c r="G15" s="96">
        <f>F15/C15</f>
        <v>0.1875</v>
      </c>
    </row>
    <row r="16" spans="1:7" ht="61.5" customHeight="1">
      <c r="A16" s="61">
        <v>13</v>
      </c>
      <c r="B16" s="104" t="s">
        <v>384</v>
      </c>
      <c r="C16" s="62">
        <f>D16+F16</f>
        <v>23</v>
      </c>
      <c r="D16" s="103">
        <v>19</v>
      </c>
      <c r="E16" s="96">
        <f>D16/C16</f>
        <v>0.82608695652173914</v>
      </c>
      <c r="F16" s="103">
        <v>4</v>
      </c>
      <c r="G16" s="96">
        <f>F16/C16</f>
        <v>0.17391304347826086</v>
      </c>
    </row>
    <row r="17" spans="1:7" ht="26.25" customHeight="1">
      <c r="A17" s="61">
        <v>14</v>
      </c>
      <c r="B17" s="104" t="s">
        <v>383</v>
      </c>
      <c r="C17" s="62">
        <f>D17+F17</f>
        <v>9</v>
      </c>
      <c r="D17" s="103">
        <v>8</v>
      </c>
      <c r="E17" s="96">
        <f>D17/C17</f>
        <v>0.88888888888888884</v>
      </c>
      <c r="F17" s="103">
        <v>1</v>
      </c>
      <c r="G17" s="96">
        <f>F17/C17</f>
        <v>0.1111111111111111</v>
      </c>
    </row>
    <row r="18" spans="1:7" ht="36" customHeight="1">
      <c r="A18" s="61">
        <v>15</v>
      </c>
      <c r="B18" s="104" t="s">
        <v>382</v>
      </c>
      <c r="C18" s="62">
        <f>D18+F18</f>
        <v>3</v>
      </c>
      <c r="D18" s="103">
        <v>2</v>
      </c>
      <c r="E18" s="96">
        <f>D18/C18</f>
        <v>0.66666666666666663</v>
      </c>
      <c r="F18" s="103">
        <v>1</v>
      </c>
      <c r="G18" s="96">
        <f>F18/C18</f>
        <v>0.33333333333333331</v>
      </c>
    </row>
    <row r="19" spans="1:7" ht="66.75" customHeight="1">
      <c r="A19" s="61">
        <v>16</v>
      </c>
      <c r="B19" s="104" t="s">
        <v>381</v>
      </c>
      <c r="C19" s="62">
        <f>D19+F19</f>
        <v>27</v>
      </c>
      <c r="D19" s="103">
        <v>21</v>
      </c>
      <c r="E19" s="96">
        <f>D19/C19</f>
        <v>0.77777777777777779</v>
      </c>
      <c r="F19" s="103">
        <v>6</v>
      </c>
      <c r="G19" s="96">
        <f>F19/C19</f>
        <v>0.22222222222222221</v>
      </c>
    </row>
    <row r="20" spans="1:7" ht="69" customHeight="1">
      <c r="A20" s="61">
        <v>17</v>
      </c>
      <c r="B20" s="104" t="s">
        <v>380</v>
      </c>
      <c r="C20" s="62">
        <f>D20+F20</f>
        <v>23</v>
      </c>
      <c r="D20" s="103">
        <v>21</v>
      </c>
      <c r="E20" s="96">
        <f>D20/C20</f>
        <v>0.91304347826086951</v>
      </c>
      <c r="F20" s="103">
        <v>2</v>
      </c>
      <c r="G20" s="96">
        <f>F20/C20</f>
        <v>8.6956521739130432E-2</v>
      </c>
    </row>
    <row r="21" spans="1:7" ht="66.75" customHeight="1">
      <c r="A21" s="61">
        <v>18</v>
      </c>
      <c r="B21" s="104" t="s">
        <v>379</v>
      </c>
      <c r="C21" s="62">
        <f>D21+F21</f>
        <v>41</v>
      </c>
      <c r="D21" s="103">
        <v>31</v>
      </c>
      <c r="E21" s="96">
        <f>D21/C21</f>
        <v>0.75609756097560976</v>
      </c>
      <c r="F21" s="103">
        <v>10</v>
      </c>
      <c r="G21" s="96">
        <f>F21/C21</f>
        <v>0.24390243902439024</v>
      </c>
    </row>
    <row r="22" spans="1:7" ht="36" customHeight="1">
      <c r="A22" s="61">
        <v>19</v>
      </c>
      <c r="B22" s="104" t="s">
        <v>378</v>
      </c>
      <c r="C22" s="62">
        <f>D22+F22</f>
        <v>5</v>
      </c>
      <c r="D22" s="103">
        <v>4</v>
      </c>
      <c r="E22" s="96">
        <f>D22/C22</f>
        <v>0.8</v>
      </c>
      <c r="F22" s="103">
        <v>1</v>
      </c>
      <c r="G22" s="96">
        <f>F22/C22</f>
        <v>0.2</v>
      </c>
    </row>
    <row r="23" spans="1:7" ht="36.75" customHeight="1">
      <c r="A23" s="61">
        <v>20</v>
      </c>
      <c r="B23" s="104" t="s">
        <v>377</v>
      </c>
      <c r="C23" s="62">
        <f>D23+F23</f>
        <v>7</v>
      </c>
      <c r="D23" s="103">
        <v>5</v>
      </c>
      <c r="E23" s="96">
        <f>D23/C23</f>
        <v>0.7142857142857143</v>
      </c>
      <c r="F23" s="103">
        <v>2</v>
      </c>
      <c r="G23" s="96">
        <f>F23/C23</f>
        <v>0.2857142857142857</v>
      </c>
    </row>
    <row r="24" spans="1:7" ht="66" customHeight="1">
      <c r="A24" s="61">
        <v>21</v>
      </c>
      <c r="B24" s="104" t="s">
        <v>376</v>
      </c>
      <c r="C24" s="62">
        <f>D24+F24</f>
        <v>29</v>
      </c>
      <c r="D24" s="103">
        <v>21</v>
      </c>
      <c r="E24" s="96">
        <f>D24/C24</f>
        <v>0.72413793103448276</v>
      </c>
      <c r="F24" s="103">
        <v>8</v>
      </c>
      <c r="G24" s="96">
        <f>F24/C24</f>
        <v>0.27586206896551724</v>
      </c>
    </row>
    <row r="25" spans="1:7" ht="57.75" customHeight="1">
      <c r="A25" s="61">
        <v>22</v>
      </c>
      <c r="B25" s="104" t="s">
        <v>375</v>
      </c>
      <c r="C25" s="62">
        <f>D25+F25</f>
        <v>24</v>
      </c>
      <c r="D25" s="103">
        <v>17</v>
      </c>
      <c r="E25" s="96">
        <f>D25/C25</f>
        <v>0.70833333333333337</v>
      </c>
      <c r="F25" s="103">
        <v>7</v>
      </c>
      <c r="G25" s="96">
        <f>F25/C25</f>
        <v>0.29166666666666669</v>
      </c>
    </row>
    <row r="26" spans="1:7" ht="61.5" customHeight="1">
      <c r="A26" s="61">
        <v>23</v>
      </c>
      <c r="B26" s="104" t="s">
        <v>374</v>
      </c>
      <c r="C26" s="62">
        <f>D26+F26</f>
        <v>8</v>
      </c>
      <c r="D26" s="103">
        <v>5</v>
      </c>
      <c r="E26" s="96">
        <f>D26/C26</f>
        <v>0.625</v>
      </c>
      <c r="F26" s="103">
        <v>3</v>
      </c>
      <c r="G26" s="96">
        <f>F26/C26</f>
        <v>0.375</v>
      </c>
    </row>
    <row r="27" spans="1:7" ht="57" customHeight="1">
      <c r="A27" s="61">
        <v>24</v>
      </c>
      <c r="B27" s="104" t="s">
        <v>373</v>
      </c>
      <c r="C27" s="62">
        <f>D27+F27</f>
        <v>4</v>
      </c>
      <c r="D27" s="103">
        <v>3</v>
      </c>
      <c r="E27" s="96">
        <f>D27/C27</f>
        <v>0.75</v>
      </c>
      <c r="F27" s="103">
        <v>1</v>
      </c>
      <c r="G27" s="96">
        <f>F27/C27</f>
        <v>0.25</v>
      </c>
    </row>
    <row r="28" spans="1:7" ht="27.75" customHeight="1">
      <c r="A28" s="61">
        <v>25</v>
      </c>
      <c r="B28" s="104" t="s">
        <v>372</v>
      </c>
      <c r="C28" s="62">
        <f>D28+F28</f>
        <v>9</v>
      </c>
      <c r="D28" s="103">
        <v>5</v>
      </c>
      <c r="E28" s="96">
        <f>D28/C28</f>
        <v>0.55555555555555558</v>
      </c>
      <c r="F28" s="103">
        <v>4</v>
      </c>
      <c r="G28" s="96">
        <f>F28/C28</f>
        <v>0.44444444444444442</v>
      </c>
    </row>
    <row r="29" spans="1:7" ht="27.75" customHeight="1">
      <c r="A29" s="61">
        <v>26</v>
      </c>
      <c r="B29" s="104" t="s">
        <v>371</v>
      </c>
      <c r="C29" s="62">
        <f>D29+F29</f>
        <v>32</v>
      </c>
      <c r="D29" s="103">
        <v>20</v>
      </c>
      <c r="E29" s="96">
        <f>D29/C29</f>
        <v>0.625</v>
      </c>
      <c r="F29" s="103">
        <v>12</v>
      </c>
      <c r="G29" s="96">
        <f>F29/C29</f>
        <v>0.375</v>
      </c>
    </row>
    <row r="30" spans="1:7" ht="27.75" customHeight="1">
      <c r="A30" s="61">
        <v>27</v>
      </c>
      <c r="B30" s="104" t="s">
        <v>370</v>
      </c>
      <c r="C30" s="62">
        <f>D30+F30</f>
        <v>15</v>
      </c>
      <c r="D30" s="103">
        <v>14</v>
      </c>
      <c r="E30" s="96">
        <f>D30/C30</f>
        <v>0.93333333333333335</v>
      </c>
      <c r="F30" s="103">
        <v>1</v>
      </c>
      <c r="G30" s="96">
        <f>F30/C30</f>
        <v>6.6666666666666666E-2</v>
      </c>
    </row>
    <row r="31" spans="1:7" ht="27.75" customHeight="1">
      <c r="A31" s="61">
        <v>28</v>
      </c>
      <c r="B31" s="104" t="s">
        <v>369</v>
      </c>
      <c r="C31" s="62">
        <f>D31+F31</f>
        <v>25</v>
      </c>
      <c r="D31" s="103">
        <v>20</v>
      </c>
      <c r="E31" s="96">
        <f>D31/C31</f>
        <v>0.8</v>
      </c>
      <c r="F31" s="103">
        <v>5</v>
      </c>
      <c r="G31" s="96">
        <f>F31/C31</f>
        <v>0.2</v>
      </c>
    </row>
    <row r="32" spans="1:7" ht="41.25" customHeight="1">
      <c r="A32" s="61">
        <v>29</v>
      </c>
      <c r="B32" s="104" t="s">
        <v>368</v>
      </c>
      <c r="C32" s="62">
        <f>D32+F32</f>
        <v>5</v>
      </c>
      <c r="D32" s="103">
        <v>2</v>
      </c>
      <c r="E32" s="96">
        <f>D32/C32</f>
        <v>0.4</v>
      </c>
      <c r="F32" s="103">
        <v>3</v>
      </c>
      <c r="G32" s="96">
        <f>F32/C32</f>
        <v>0.6</v>
      </c>
    </row>
    <row r="33" spans="1:7" ht="31.5" customHeight="1">
      <c r="A33" s="61">
        <v>30</v>
      </c>
      <c r="B33" s="104" t="s">
        <v>367</v>
      </c>
      <c r="C33" s="62">
        <f>D33+F33</f>
        <v>4</v>
      </c>
      <c r="D33" s="103">
        <v>3</v>
      </c>
      <c r="E33" s="96">
        <f>D33/C33</f>
        <v>0.75</v>
      </c>
      <c r="F33" s="103">
        <v>1</v>
      </c>
      <c r="G33" s="96">
        <f>F33/C33</f>
        <v>0.25</v>
      </c>
    </row>
    <row r="34" spans="1:7" ht="31.5" customHeight="1">
      <c r="A34" s="61">
        <v>31</v>
      </c>
      <c r="B34" s="104" t="s">
        <v>366</v>
      </c>
      <c r="C34" s="62">
        <f>D34+F34</f>
        <v>6</v>
      </c>
      <c r="D34" s="103">
        <v>4</v>
      </c>
      <c r="E34" s="96">
        <f>D34/C34</f>
        <v>0.66666666666666663</v>
      </c>
      <c r="F34" s="103">
        <v>2</v>
      </c>
      <c r="G34" s="96">
        <f>F34/C34</f>
        <v>0.33333333333333331</v>
      </c>
    </row>
    <row r="35" spans="1:7" ht="31.5" customHeight="1">
      <c r="A35" s="61">
        <v>32</v>
      </c>
      <c r="B35" s="104" t="s">
        <v>365</v>
      </c>
      <c r="C35" s="62">
        <f>D35+F35</f>
        <v>17</v>
      </c>
      <c r="D35" s="103">
        <v>15</v>
      </c>
      <c r="E35" s="96">
        <f>D35/C35</f>
        <v>0.88235294117647056</v>
      </c>
      <c r="F35" s="103">
        <v>2</v>
      </c>
      <c r="G35" s="96">
        <f>F35/C35</f>
        <v>0.11764705882352941</v>
      </c>
    </row>
    <row r="36" spans="1:7" ht="31.5" customHeight="1">
      <c r="A36" s="61">
        <v>33</v>
      </c>
      <c r="B36" s="102" t="s">
        <v>364</v>
      </c>
      <c r="C36" s="62">
        <f>D36+F36</f>
        <v>21</v>
      </c>
      <c r="D36" s="101">
        <v>17</v>
      </c>
      <c r="E36" s="96">
        <f>D36/C36</f>
        <v>0.80952380952380953</v>
      </c>
      <c r="F36" s="101">
        <v>4</v>
      </c>
      <c r="G36" s="96">
        <f>F36/C36</f>
        <v>0.19047619047619047</v>
      </c>
    </row>
    <row r="37" spans="1:7" ht="66.75" customHeight="1">
      <c r="A37" s="61">
        <v>34</v>
      </c>
      <c r="B37" s="99" t="s">
        <v>363</v>
      </c>
      <c r="C37" s="62">
        <f>D37+F37</f>
        <v>18</v>
      </c>
      <c r="D37" s="98">
        <v>12</v>
      </c>
      <c r="E37" s="96">
        <f>D37/C37</f>
        <v>0.66666666666666663</v>
      </c>
      <c r="F37" s="98">
        <v>6</v>
      </c>
      <c r="G37" s="96">
        <f>F37/C37</f>
        <v>0.33333333333333331</v>
      </c>
    </row>
    <row r="38" spans="1:7" ht="68.25" customHeight="1">
      <c r="A38" s="61">
        <v>35</v>
      </c>
      <c r="B38" s="99" t="s">
        <v>362</v>
      </c>
      <c r="C38" s="62">
        <f>D38+F38</f>
        <v>12</v>
      </c>
      <c r="D38" s="98">
        <v>9</v>
      </c>
      <c r="E38" s="96">
        <f>D38/C38</f>
        <v>0.75</v>
      </c>
      <c r="F38" s="98">
        <v>3</v>
      </c>
      <c r="G38" s="96">
        <f>F38/C38</f>
        <v>0.25</v>
      </c>
    </row>
    <row r="39" spans="1:7" ht="66" customHeight="1">
      <c r="A39" s="61">
        <v>36</v>
      </c>
      <c r="B39" s="99" t="s">
        <v>361</v>
      </c>
      <c r="C39" s="62">
        <f>D39+F39</f>
        <v>14</v>
      </c>
      <c r="D39" s="98">
        <v>10</v>
      </c>
      <c r="E39" s="96">
        <f>D39/C39</f>
        <v>0.7142857142857143</v>
      </c>
      <c r="F39" s="98">
        <v>4</v>
      </c>
      <c r="G39" s="96">
        <f>F39/C39</f>
        <v>0.2857142857142857</v>
      </c>
    </row>
    <row r="40" spans="1:7" ht="66.75" customHeight="1">
      <c r="A40" s="61">
        <v>37</v>
      </c>
      <c r="B40" s="99" t="s">
        <v>360</v>
      </c>
      <c r="C40" s="62">
        <f>D40+F40</f>
        <v>11</v>
      </c>
      <c r="D40" s="98">
        <v>9</v>
      </c>
      <c r="E40" s="96">
        <f>D40/C40</f>
        <v>0.81818181818181823</v>
      </c>
      <c r="F40" s="98">
        <v>2</v>
      </c>
      <c r="G40" s="96">
        <f>F40/C40</f>
        <v>0.18181818181818182</v>
      </c>
    </row>
    <row r="41" spans="1:7" ht="68.25" customHeight="1">
      <c r="A41" s="61">
        <v>38</v>
      </c>
      <c r="B41" s="99" t="s">
        <v>359</v>
      </c>
      <c r="C41" s="62">
        <f>D41+F41</f>
        <v>13</v>
      </c>
      <c r="D41" s="98">
        <v>12</v>
      </c>
      <c r="E41" s="96">
        <f>D41/C41</f>
        <v>0.92307692307692313</v>
      </c>
      <c r="F41" s="98">
        <v>1</v>
      </c>
      <c r="G41" s="96">
        <f>F41/C41</f>
        <v>7.6923076923076927E-2</v>
      </c>
    </row>
    <row r="42" spans="1:7" ht="70.5" customHeight="1">
      <c r="A42" s="61">
        <v>39</v>
      </c>
      <c r="B42" s="99" t="s">
        <v>358</v>
      </c>
      <c r="C42" s="62">
        <f>D42+F42</f>
        <v>17</v>
      </c>
      <c r="D42" s="98">
        <v>12</v>
      </c>
      <c r="E42" s="96">
        <f>D42/C42</f>
        <v>0.70588235294117652</v>
      </c>
      <c r="F42" s="98">
        <v>5</v>
      </c>
      <c r="G42" s="96">
        <f>F42/C42</f>
        <v>0.29411764705882354</v>
      </c>
    </row>
    <row r="43" spans="1:7" ht="73.900000000000006" customHeight="1">
      <c r="A43" s="61">
        <v>40</v>
      </c>
      <c r="B43" s="99" t="s">
        <v>357</v>
      </c>
      <c r="C43" s="62">
        <f>D43+F43</f>
        <v>11</v>
      </c>
      <c r="D43" s="98">
        <v>10</v>
      </c>
      <c r="E43" s="96">
        <f>D43/C43</f>
        <v>0.90909090909090906</v>
      </c>
      <c r="F43" s="98">
        <v>1</v>
      </c>
      <c r="G43" s="96">
        <f>F43/C43</f>
        <v>9.0909090909090912E-2</v>
      </c>
    </row>
    <row r="44" spans="1:7" ht="57" customHeight="1">
      <c r="A44" s="61">
        <v>41</v>
      </c>
      <c r="B44" s="99" t="s">
        <v>356</v>
      </c>
      <c r="C44" s="62">
        <f>D44+F44</f>
        <v>15</v>
      </c>
      <c r="D44" s="98">
        <v>11</v>
      </c>
      <c r="E44" s="96">
        <f>D44/C44</f>
        <v>0.73333333333333328</v>
      </c>
      <c r="F44" s="98">
        <v>4</v>
      </c>
      <c r="G44" s="96">
        <f>F44/C44</f>
        <v>0.26666666666666666</v>
      </c>
    </row>
    <row r="45" spans="1:7" ht="67.5" customHeight="1">
      <c r="A45" s="61">
        <v>42</v>
      </c>
      <c r="B45" s="99" t="s">
        <v>355</v>
      </c>
      <c r="C45" s="62">
        <f>D45+F45</f>
        <v>26</v>
      </c>
      <c r="D45" s="98">
        <v>16</v>
      </c>
      <c r="E45" s="96">
        <f>D45/C45</f>
        <v>0.61538461538461542</v>
      </c>
      <c r="F45" s="98">
        <v>10</v>
      </c>
      <c r="G45" s="96">
        <f>F45/C45</f>
        <v>0.38461538461538464</v>
      </c>
    </row>
    <row r="46" spans="1:7" ht="64.5" customHeight="1">
      <c r="A46" s="61">
        <v>43</v>
      </c>
      <c r="B46" s="99" t="s">
        <v>354</v>
      </c>
      <c r="C46" s="62">
        <f>D46+F46</f>
        <v>21</v>
      </c>
      <c r="D46" s="98">
        <v>20</v>
      </c>
      <c r="E46" s="96">
        <f>D46/C46</f>
        <v>0.95238095238095233</v>
      </c>
      <c r="F46" s="98">
        <v>1</v>
      </c>
      <c r="G46" s="96">
        <f>F46/C46</f>
        <v>4.7619047619047616E-2</v>
      </c>
    </row>
    <row r="47" spans="1:7" ht="39" customHeight="1">
      <c r="A47" s="61">
        <v>44</v>
      </c>
      <c r="B47" s="100" t="s">
        <v>353</v>
      </c>
      <c r="C47" s="62">
        <f>D47+F47</f>
        <v>13</v>
      </c>
      <c r="D47" s="98">
        <v>10</v>
      </c>
      <c r="E47" s="96">
        <f>D47/C47</f>
        <v>0.76923076923076927</v>
      </c>
      <c r="F47" s="98">
        <v>3</v>
      </c>
      <c r="G47" s="96">
        <f>F47/C47</f>
        <v>0.23076923076923078</v>
      </c>
    </row>
    <row r="48" spans="1:7" ht="70.5" customHeight="1">
      <c r="A48" s="61">
        <v>45</v>
      </c>
      <c r="B48" s="99" t="s">
        <v>352</v>
      </c>
      <c r="C48" s="62">
        <f>D48+F48</f>
        <v>20</v>
      </c>
      <c r="D48" s="98">
        <v>17</v>
      </c>
      <c r="E48" s="96">
        <f>D48/C48</f>
        <v>0.85</v>
      </c>
      <c r="F48" s="98">
        <v>3</v>
      </c>
      <c r="G48" s="96">
        <f>F48/C48</f>
        <v>0.15</v>
      </c>
    </row>
    <row r="49" spans="1:7" s="95" customFormat="1" ht="120" customHeight="1">
      <c r="A49" s="61">
        <v>46</v>
      </c>
      <c r="B49" s="99" t="s">
        <v>351</v>
      </c>
      <c r="C49" s="62">
        <f>D49+F49</f>
        <v>24</v>
      </c>
      <c r="D49" s="98">
        <v>18</v>
      </c>
      <c r="E49" s="96">
        <f>D49/C49</f>
        <v>0.75</v>
      </c>
      <c r="F49" s="98">
        <v>6</v>
      </c>
      <c r="G49" s="96">
        <f>F49/C49</f>
        <v>0.25</v>
      </c>
    </row>
    <row r="50" spans="1:7" s="95" customFormat="1" ht="65.25" customHeight="1">
      <c r="A50" s="61">
        <v>47</v>
      </c>
      <c r="B50" s="99" t="s">
        <v>350</v>
      </c>
      <c r="C50" s="62">
        <f>D50+F50</f>
        <v>10</v>
      </c>
      <c r="D50" s="98">
        <v>7</v>
      </c>
      <c r="E50" s="96">
        <f>D50/C50</f>
        <v>0.7</v>
      </c>
      <c r="F50" s="98">
        <v>3</v>
      </c>
      <c r="G50" s="96">
        <f>F50/C50</f>
        <v>0.3</v>
      </c>
    </row>
    <row r="51" spans="1:7" s="95" customFormat="1" ht="111" customHeight="1">
      <c r="A51" s="61">
        <v>48</v>
      </c>
      <c r="B51" s="99" t="s">
        <v>349</v>
      </c>
      <c r="C51" s="62">
        <f>D51+F51</f>
        <v>54</v>
      </c>
      <c r="D51" s="98">
        <v>30</v>
      </c>
      <c r="E51" s="96">
        <f>D51/C51</f>
        <v>0.55555555555555558</v>
      </c>
      <c r="F51" s="98">
        <v>24</v>
      </c>
      <c r="G51" s="96">
        <f>F51/C51</f>
        <v>0.44444444444444442</v>
      </c>
    </row>
    <row r="52" spans="1:7" s="95" customFormat="1" ht="114" customHeight="1">
      <c r="A52" s="61">
        <v>49</v>
      </c>
      <c r="B52" s="99" t="s">
        <v>348</v>
      </c>
      <c r="C52" s="62">
        <f>D52+F52</f>
        <v>14</v>
      </c>
      <c r="D52" s="98">
        <v>8</v>
      </c>
      <c r="E52" s="96">
        <f>D52/C52</f>
        <v>0.5714285714285714</v>
      </c>
      <c r="F52" s="98">
        <v>6</v>
      </c>
      <c r="G52" s="96">
        <f>F52/C52</f>
        <v>0.42857142857142855</v>
      </c>
    </row>
    <row r="53" spans="1:7" s="95" customFormat="1" ht="112.5" customHeight="1">
      <c r="A53" s="61">
        <v>50</v>
      </c>
      <c r="B53" s="99" t="s">
        <v>347</v>
      </c>
      <c r="C53" s="62">
        <f>D53+F53</f>
        <v>45</v>
      </c>
      <c r="D53" s="98">
        <v>28</v>
      </c>
      <c r="E53" s="96">
        <f>D53/C53</f>
        <v>0.62222222222222223</v>
      </c>
      <c r="F53" s="98">
        <v>17</v>
      </c>
      <c r="G53" s="96">
        <f>F53/C53</f>
        <v>0.37777777777777777</v>
      </c>
    </row>
    <row r="54" spans="1:7" s="95" customFormat="1" ht="110.25" customHeight="1">
      <c r="A54" s="61">
        <v>51</v>
      </c>
      <c r="B54" s="99" t="s">
        <v>346</v>
      </c>
      <c r="C54" s="62">
        <f>D54+F54</f>
        <v>43</v>
      </c>
      <c r="D54" s="98">
        <v>29</v>
      </c>
      <c r="E54" s="96">
        <f>D54/C54</f>
        <v>0.67441860465116277</v>
      </c>
      <c r="F54" s="98">
        <v>14</v>
      </c>
      <c r="G54" s="96">
        <f>F54/C54</f>
        <v>0.32558139534883723</v>
      </c>
    </row>
    <row r="55" spans="1:7" s="95" customFormat="1" ht="125.25" customHeight="1">
      <c r="A55" s="61">
        <v>52</v>
      </c>
      <c r="B55" s="99" t="s">
        <v>345</v>
      </c>
      <c r="C55" s="62">
        <f>D55+F55</f>
        <v>18</v>
      </c>
      <c r="D55" s="98">
        <v>11</v>
      </c>
      <c r="E55" s="96">
        <f>D55/C55</f>
        <v>0.61111111111111116</v>
      </c>
      <c r="F55" s="98">
        <v>7</v>
      </c>
      <c r="G55" s="96">
        <f>F55/C55</f>
        <v>0.3888888888888889</v>
      </c>
    </row>
    <row r="56" spans="1:7" s="95" customFormat="1" ht="50.25" customHeight="1">
      <c r="A56" s="61">
        <v>53</v>
      </c>
      <c r="B56" s="99" t="s">
        <v>344</v>
      </c>
      <c r="C56" s="62">
        <f>D56+F56</f>
        <v>23</v>
      </c>
      <c r="D56" s="98">
        <v>18</v>
      </c>
      <c r="E56" s="96">
        <f>D56/C56</f>
        <v>0.78260869565217395</v>
      </c>
      <c r="F56" s="98">
        <v>5</v>
      </c>
      <c r="G56" s="96">
        <f>F56/C56</f>
        <v>0.21739130434782608</v>
      </c>
    </row>
    <row r="57" spans="1:7" s="95" customFormat="1" ht="62.25" customHeight="1">
      <c r="A57" s="61">
        <v>54</v>
      </c>
      <c r="B57" s="99" t="s">
        <v>343</v>
      </c>
      <c r="C57" s="62">
        <f>D57+F57</f>
        <v>10</v>
      </c>
      <c r="D57" s="98">
        <v>5</v>
      </c>
      <c r="E57" s="96">
        <f>D57/C57</f>
        <v>0.5</v>
      </c>
      <c r="F57" s="98">
        <v>5</v>
      </c>
      <c r="G57" s="96">
        <f>F57/C57</f>
        <v>0.5</v>
      </c>
    </row>
    <row r="58" spans="1:7" s="95" customFormat="1" ht="47.25" customHeight="1">
      <c r="A58" s="61">
        <v>55</v>
      </c>
      <c r="B58" s="99" t="s">
        <v>342</v>
      </c>
      <c r="C58" s="62">
        <f>D58+F58</f>
        <v>12</v>
      </c>
      <c r="D58" s="98">
        <v>8</v>
      </c>
      <c r="E58" s="96">
        <f>D58/C58</f>
        <v>0.66666666666666663</v>
      </c>
      <c r="F58" s="98">
        <v>4</v>
      </c>
      <c r="G58" s="96">
        <f>F58/C58</f>
        <v>0.33333333333333331</v>
      </c>
    </row>
    <row r="59" spans="1:7" s="95" customFormat="1" ht="48" customHeight="1">
      <c r="A59" s="97"/>
      <c r="B59" s="61" t="s">
        <v>341</v>
      </c>
      <c r="C59" s="62">
        <f>SUM(C4:C58)</f>
        <v>964</v>
      </c>
      <c r="D59" s="62">
        <f>SUM(D4:D58)</f>
        <v>709</v>
      </c>
      <c r="E59" s="96">
        <f>D59/C59</f>
        <v>0.73547717842323657</v>
      </c>
      <c r="F59" s="62">
        <f>SUM(F4:F58)</f>
        <v>255</v>
      </c>
      <c r="G59" s="96">
        <f>F59/C59</f>
        <v>0.26452282157676349</v>
      </c>
    </row>
    <row r="60" spans="1:7" s="95" customFormat="1" ht="84.6" customHeight="1">
      <c r="A60" s="92"/>
      <c r="B60" s="92"/>
      <c r="C60" s="94"/>
      <c r="D60" s="94"/>
      <c r="E60" s="93"/>
      <c r="F60" s="94"/>
      <c r="G60" s="93"/>
    </row>
    <row r="61" spans="1:7" s="95" customFormat="1" ht="63.6" customHeight="1">
      <c r="A61" s="92"/>
      <c r="B61" s="92"/>
      <c r="C61" s="94"/>
      <c r="D61" s="94"/>
      <c r="E61" s="93"/>
      <c r="F61" s="94"/>
      <c r="G61" s="93"/>
    </row>
    <row r="62" spans="1:7" ht="103.15" customHeight="1"/>
    <row r="63" spans="1:7" ht="94.9" customHeight="1"/>
    <row r="64" spans="1:7" ht="138" customHeight="1"/>
    <row r="65" ht="68.45" customHeight="1"/>
    <row r="66" ht="85.9" customHeight="1"/>
    <row r="67" ht="94.9" customHeight="1"/>
    <row r="68" ht="110.45" customHeight="1"/>
    <row r="69" ht="118.9" customHeight="1"/>
    <row r="70" ht="120.6" customHeight="1"/>
    <row r="71" ht="145.9" customHeight="1"/>
    <row r="72" ht="58.9" customHeight="1"/>
    <row r="73" ht="71.45" customHeight="1"/>
    <row r="74" ht="63.6" customHeight="1"/>
    <row r="75" ht="35.450000000000003" customHeight="1"/>
    <row r="76" ht="36.6" customHeight="1"/>
  </sheetData>
  <mergeCells count="3">
    <mergeCell ref="A1:G1"/>
    <mergeCell ref="E2:G2"/>
    <mergeCell ref="A2:C2"/>
  </mergeCells>
  <phoneticPr fontId="24" type="noConversion"/>
  <pageMargins left="0.70866141732283472" right="0.70866141732283472" top="0.74803149606299213" bottom="0.74803149606299213" header="0.31496062992125984" footer="0.31496062992125984"/>
  <pageSetup paperSize="9" scale="79" fitToHeight="0" orientation="landscape" verticalDpi="4294967295" r:id="rId1"/>
  <headerFooter>
    <oddHeader>&amp;C&amp;24編號&amp;A</oddHeader>
    <oddFooter>&amp;C&amp;"標楷體,標準"&amp;P</oddFooter>
  </headerFooter>
  <rowBreaks count="1" manualBreakCount="1">
    <brk id="52"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7"/>
  <sheetViews>
    <sheetView view="pageBreakPreview" zoomScale="80" zoomScaleNormal="70" zoomScaleSheetLayoutView="80" workbookViewId="0">
      <selection sqref="A1:G1"/>
    </sheetView>
  </sheetViews>
  <sheetFormatPr defaultRowHeight="16.5"/>
  <cols>
    <col min="1" max="1" width="4.875" style="13" customWidth="1"/>
    <col min="2" max="2" width="70.25" style="8" customWidth="1"/>
    <col min="3" max="3" width="11.625" style="8" customWidth="1"/>
    <col min="4" max="4" width="14.125" style="8" customWidth="1"/>
    <col min="5" max="5" width="11.875" style="14" customWidth="1"/>
    <col min="6" max="6" width="18" style="8" customWidth="1"/>
    <col min="7" max="7" width="14.5" style="14" customWidth="1"/>
    <col min="8" max="8" width="19.625" style="8" bestFit="1" customWidth="1"/>
    <col min="9" max="16384" width="9" style="8"/>
  </cols>
  <sheetData>
    <row r="1" spans="1:7" s="1" customFormat="1" ht="65.45" customHeight="1">
      <c r="A1" s="82" t="s">
        <v>0</v>
      </c>
      <c r="B1" s="86"/>
      <c r="C1" s="86"/>
      <c r="D1" s="86"/>
      <c r="E1" s="86"/>
      <c r="F1" s="86"/>
      <c r="G1" s="86"/>
    </row>
    <row r="2" spans="1:7" s="4" customFormat="1" ht="36" customHeight="1">
      <c r="A2" s="2"/>
      <c r="B2" s="3"/>
      <c r="C2" s="3"/>
      <c r="D2" s="3"/>
      <c r="E2" s="79" t="s">
        <v>1</v>
      </c>
      <c r="F2" s="87"/>
      <c r="G2" s="87"/>
    </row>
    <row r="3" spans="1:7" ht="91.5" customHeight="1">
      <c r="A3" s="5" t="s">
        <v>2</v>
      </c>
      <c r="B3" s="6" t="s">
        <v>3</v>
      </c>
      <c r="C3" s="5" t="s">
        <v>4</v>
      </c>
      <c r="D3" s="5" t="s">
        <v>5</v>
      </c>
      <c r="E3" s="7" t="s">
        <v>6</v>
      </c>
      <c r="F3" s="5" t="s">
        <v>7</v>
      </c>
      <c r="G3" s="7" t="s">
        <v>8</v>
      </c>
    </row>
    <row r="4" spans="1:7" ht="33">
      <c r="A4" s="6">
        <v>1</v>
      </c>
      <c r="B4" s="9" t="s">
        <v>9</v>
      </c>
      <c r="C4" s="6">
        <v>5</v>
      </c>
      <c r="D4" s="6">
        <v>4</v>
      </c>
      <c r="E4" s="10">
        <f t="shared" ref="E4:E26" si="0">D4/C4*100%</f>
        <v>0.8</v>
      </c>
      <c r="F4" s="11">
        <v>1</v>
      </c>
      <c r="G4" s="10">
        <f t="shared" ref="G4:G26" si="1">F4/C4*100%</f>
        <v>0.2</v>
      </c>
    </row>
    <row r="5" spans="1:7" ht="33">
      <c r="A5" s="6">
        <v>2</v>
      </c>
      <c r="B5" s="9" t="s">
        <v>10</v>
      </c>
      <c r="C5" s="6">
        <v>7</v>
      </c>
      <c r="D5" s="6">
        <v>6</v>
      </c>
      <c r="E5" s="10">
        <f t="shared" si="0"/>
        <v>0.8571428571428571</v>
      </c>
      <c r="F5" s="11">
        <v>1</v>
      </c>
      <c r="G5" s="10">
        <f t="shared" si="1"/>
        <v>0.14285714285714285</v>
      </c>
    </row>
    <row r="6" spans="1:7" ht="33">
      <c r="A6" s="6">
        <v>3</v>
      </c>
      <c r="B6" s="9" t="s">
        <v>11</v>
      </c>
      <c r="C6" s="6">
        <v>5</v>
      </c>
      <c r="D6" s="6">
        <v>4</v>
      </c>
      <c r="E6" s="10">
        <f t="shared" si="0"/>
        <v>0.8</v>
      </c>
      <c r="F6" s="11">
        <v>1</v>
      </c>
      <c r="G6" s="10">
        <f t="shared" si="1"/>
        <v>0.2</v>
      </c>
    </row>
    <row r="7" spans="1:7" ht="33">
      <c r="A7" s="6">
        <v>4</v>
      </c>
      <c r="B7" s="9" t="s">
        <v>12</v>
      </c>
      <c r="C7" s="6">
        <v>7</v>
      </c>
      <c r="D7" s="6">
        <v>7</v>
      </c>
      <c r="E7" s="10">
        <f t="shared" si="0"/>
        <v>1</v>
      </c>
      <c r="F7" s="11">
        <v>0</v>
      </c>
      <c r="G7" s="10">
        <f t="shared" si="1"/>
        <v>0</v>
      </c>
    </row>
    <row r="8" spans="1:7" ht="49.5">
      <c r="A8" s="6">
        <v>5</v>
      </c>
      <c r="B8" s="9" t="s">
        <v>13</v>
      </c>
      <c r="C8" s="6">
        <v>7</v>
      </c>
      <c r="D8" s="6">
        <v>6</v>
      </c>
      <c r="E8" s="10">
        <f t="shared" si="0"/>
        <v>0.8571428571428571</v>
      </c>
      <c r="F8" s="11">
        <v>1</v>
      </c>
      <c r="G8" s="10">
        <f t="shared" si="1"/>
        <v>0.14285714285714285</v>
      </c>
    </row>
    <row r="9" spans="1:7" ht="33">
      <c r="A9" s="6">
        <v>6</v>
      </c>
      <c r="B9" s="9" t="s">
        <v>14</v>
      </c>
      <c r="C9" s="6">
        <v>8</v>
      </c>
      <c r="D9" s="6">
        <v>7</v>
      </c>
      <c r="E9" s="10">
        <f t="shared" si="0"/>
        <v>0.875</v>
      </c>
      <c r="F9" s="11">
        <v>1</v>
      </c>
      <c r="G9" s="10">
        <f t="shared" si="1"/>
        <v>0.125</v>
      </c>
    </row>
    <row r="10" spans="1:7" ht="33">
      <c r="A10" s="6">
        <v>7</v>
      </c>
      <c r="B10" s="9" t="s">
        <v>15</v>
      </c>
      <c r="C10" s="6">
        <v>7</v>
      </c>
      <c r="D10" s="6">
        <v>7</v>
      </c>
      <c r="E10" s="10">
        <f t="shared" si="0"/>
        <v>1</v>
      </c>
      <c r="F10" s="11">
        <v>0</v>
      </c>
      <c r="G10" s="10">
        <f t="shared" si="1"/>
        <v>0</v>
      </c>
    </row>
    <row r="11" spans="1:7" ht="33">
      <c r="A11" s="6">
        <v>8</v>
      </c>
      <c r="B11" s="9" t="s">
        <v>16</v>
      </c>
      <c r="C11" s="6">
        <v>7</v>
      </c>
      <c r="D11" s="6">
        <v>7</v>
      </c>
      <c r="E11" s="10">
        <f t="shared" si="0"/>
        <v>1</v>
      </c>
      <c r="F11" s="11">
        <v>0</v>
      </c>
      <c r="G11" s="10">
        <f t="shared" si="1"/>
        <v>0</v>
      </c>
    </row>
    <row r="12" spans="1:7" ht="33">
      <c r="A12" s="6">
        <v>9</v>
      </c>
      <c r="B12" s="9" t="s">
        <v>17</v>
      </c>
      <c r="C12" s="6">
        <v>7</v>
      </c>
      <c r="D12" s="6">
        <v>7</v>
      </c>
      <c r="E12" s="10">
        <f t="shared" si="0"/>
        <v>1</v>
      </c>
      <c r="F12" s="11">
        <v>0</v>
      </c>
      <c r="G12" s="10">
        <f t="shared" si="1"/>
        <v>0</v>
      </c>
    </row>
    <row r="13" spans="1:7" ht="49.5">
      <c r="A13" s="6">
        <v>10</v>
      </c>
      <c r="B13" s="9" t="s">
        <v>18</v>
      </c>
      <c r="C13" s="6">
        <v>9</v>
      </c>
      <c r="D13" s="6">
        <v>8</v>
      </c>
      <c r="E13" s="10">
        <f t="shared" si="0"/>
        <v>0.88888888888888884</v>
      </c>
      <c r="F13" s="11">
        <v>1</v>
      </c>
      <c r="G13" s="10">
        <f t="shared" si="1"/>
        <v>0.1111111111111111</v>
      </c>
    </row>
    <row r="14" spans="1:7" ht="33">
      <c r="A14" s="6">
        <v>11</v>
      </c>
      <c r="B14" s="9" t="s">
        <v>19</v>
      </c>
      <c r="C14" s="6">
        <v>9</v>
      </c>
      <c r="D14" s="6">
        <v>8</v>
      </c>
      <c r="E14" s="10">
        <f t="shared" si="0"/>
        <v>0.88888888888888884</v>
      </c>
      <c r="F14" s="11">
        <v>1</v>
      </c>
      <c r="G14" s="10">
        <f t="shared" si="1"/>
        <v>0.1111111111111111</v>
      </c>
    </row>
    <row r="15" spans="1:7" ht="49.5">
      <c r="A15" s="6">
        <v>12</v>
      </c>
      <c r="B15" s="9" t="s">
        <v>20</v>
      </c>
      <c r="C15" s="6">
        <v>7</v>
      </c>
      <c r="D15" s="6">
        <v>6</v>
      </c>
      <c r="E15" s="10">
        <f t="shared" si="0"/>
        <v>0.8571428571428571</v>
      </c>
      <c r="F15" s="11">
        <v>1</v>
      </c>
      <c r="G15" s="10">
        <f t="shared" si="1"/>
        <v>0.14285714285714285</v>
      </c>
    </row>
    <row r="16" spans="1:7" ht="33">
      <c r="A16" s="6">
        <v>13</v>
      </c>
      <c r="B16" s="9" t="s">
        <v>21</v>
      </c>
      <c r="C16" s="11">
        <v>7</v>
      </c>
      <c r="D16" s="11">
        <v>6</v>
      </c>
      <c r="E16" s="10">
        <f t="shared" si="0"/>
        <v>0.8571428571428571</v>
      </c>
      <c r="F16" s="11">
        <v>1</v>
      </c>
      <c r="G16" s="10">
        <f t="shared" si="1"/>
        <v>0.14285714285714285</v>
      </c>
    </row>
    <row r="17" spans="1:7" ht="49.5">
      <c r="A17" s="6">
        <v>14</v>
      </c>
      <c r="B17" s="9" t="s">
        <v>22</v>
      </c>
      <c r="C17" s="11">
        <v>7</v>
      </c>
      <c r="D17" s="11">
        <v>4</v>
      </c>
      <c r="E17" s="10">
        <f t="shared" si="0"/>
        <v>0.5714285714285714</v>
      </c>
      <c r="F17" s="11">
        <v>3</v>
      </c>
      <c r="G17" s="10">
        <f t="shared" si="1"/>
        <v>0.42857142857142855</v>
      </c>
    </row>
    <row r="18" spans="1:7" ht="49.5">
      <c r="A18" s="6">
        <v>15</v>
      </c>
      <c r="B18" s="9" t="s">
        <v>23</v>
      </c>
      <c r="C18" s="11">
        <v>7</v>
      </c>
      <c r="D18" s="11">
        <v>6</v>
      </c>
      <c r="E18" s="10">
        <f t="shared" si="0"/>
        <v>0.8571428571428571</v>
      </c>
      <c r="F18" s="11">
        <v>1</v>
      </c>
      <c r="G18" s="10">
        <f t="shared" si="1"/>
        <v>0.14285714285714285</v>
      </c>
    </row>
    <row r="19" spans="1:7" ht="49.5">
      <c r="A19" s="6">
        <v>16</v>
      </c>
      <c r="B19" s="9" t="s">
        <v>24</v>
      </c>
      <c r="C19" s="11">
        <v>7</v>
      </c>
      <c r="D19" s="11">
        <v>6</v>
      </c>
      <c r="E19" s="10">
        <f t="shared" si="0"/>
        <v>0.8571428571428571</v>
      </c>
      <c r="F19" s="11">
        <v>1</v>
      </c>
      <c r="G19" s="10">
        <f t="shared" si="1"/>
        <v>0.14285714285714285</v>
      </c>
    </row>
    <row r="20" spans="1:7" ht="49.5">
      <c r="A20" s="6">
        <v>17</v>
      </c>
      <c r="B20" s="9" t="s">
        <v>25</v>
      </c>
      <c r="C20" s="11">
        <v>7</v>
      </c>
      <c r="D20" s="11">
        <v>6</v>
      </c>
      <c r="E20" s="10">
        <f t="shared" si="0"/>
        <v>0.8571428571428571</v>
      </c>
      <c r="F20" s="11">
        <v>1</v>
      </c>
      <c r="G20" s="10">
        <f t="shared" si="1"/>
        <v>0.14285714285714285</v>
      </c>
    </row>
    <row r="21" spans="1:7" ht="33">
      <c r="A21" s="6">
        <v>18</v>
      </c>
      <c r="B21" s="9" t="s">
        <v>26</v>
      </c>
      <c r="C21" s="6">
        <v>7</v>
      </c>
      <c r="D21" s="6">
        <v>4</v>
      </c>
      <c r="E21" s="10">
        <f t="shared" si="0"/>
        <v>0.5714285714285714</v>
      </c>
      <c r="F21" s="11">
        <v>3</v>
      </c>
      <c r="G21" s="10">
        <f t="shared" si="1"/>
        <v>0.42857142857142855</v>
      </c>
    </row>
    <row r="22" spans="1:7" ht="49.5">
      <c r="A22" s="6">
        <v>19</v>
      </c>
      <c r="B22" s="9" t="s">
        <v>27</v>
      </c>
      <c r="C22" s="6">
        <v>7</v>
      </c>
      <c r="D22" s="6">
        <v>6</v>
      </c>
      <c r="E22" s="10">
        <f t="shared" si="0"/>
        <v>0.8571428571428571</v>
      </c>
      <c r="F22" s="11">
        <v>1</v>
      </c>
      <c r="G22" s="10">
        <f t="shared" si="1"/>
        <v>0.14285714285714285</v>
      </c>
    </row>
    <row r="23" spans="1:7" ht="33">
      <c r="A23" s="6">
        <v>20</v>
      </c>
      <c r="B23" s="9" t="s">
        <v>28</v>
      </c>
      <c r="C23" s="6">
        <v>7</v>
      </c>
      <c r="D23" s="6">
        <v>6</v>
      </c>
      <c r="E23" s="10">
        <f t="shared" si="0"/>
        <v>0.8571428571428571</v>
      </c>
      <c r="F23" s="11">
        <v>1</v>
      </c>
      <c r="G23" s="10">
        <f t="shared" si="1"/>
        <v>0.14285714285714285</v>
      </c>
    </row>
    <row r="24" spans="1:7" ht="33">
      <c r="A24" s="6">
        <v>21</v>
      </c>
      <c r="B24" s="9" t="s">
        <v>29</v>
      </c>
      <c r="C24" s="6">
        <v>7</v>
      </c>
      <c r="D24" s="6">
        <v>6</v>
      </c>
      <c r="E24" s="10">
        <f t="shared" si="0"/>
        <v>0.8571428571428571</v>
      </c>
      <c r="F24" s="11">
        <v>1</v>
      </c>
      <c r="G24" s="10">
        <f t="shared" si="1"/>
        <v>0.14285714285714285</v>
      </c>
    </row>
    <row r="25" spans="1:7" ht="49.5">
      <c r="A25" s="6">
        <v>22</v>
      </c>
      <c r="B25" s="9" t="s">
        <v>30</v>
      </c>
      <c r="C25" s="6">
        <v>5</v>
      </c>
      <c r="D25" s="6">
        <v>3</v>
      </c>
      <c r="E25" s="10">
        <f t="shared" si="0"/>
        <v>0.6</v>
      </c>
      <c r="F25" s="11">
        <v>2</v>
      </c>
      <c r="G25" s="10">
        <f t="shared" si="1"/>
        <v>0.4</v>
      </c>
    </row>
    <row r="26" spans="1:7">
      <c r="A26" s="6" t="s">
        <v>31</v>
      </c>
      <c r="B26" s="12" t="s">
        <v>32</v>
      </c>
      <c r="C26" s="6">
        <f>SUM(C4:C25)</f>
        <v>153</v>
      </c>
      <c r="D26" s="6">
        <f>SUM(D4:D25)</f>
        <v>130</v>
      </c>
      <c r="E26" s="10">
        <f t="shared" si="0"/>
        <v>0.84967320261437906</v>
      </c>
      <c r="F26" s="6">
        <f>SUM(F4:F25)</f>
        <v>23</v>
      </c>
      <c r="G26" s="10">
        <f t="shared" si="1"/>
        <v>0.15032679738562091</v>
      </c>
    </row>
    <row r="27" spans="1:7">
      <c r="A27" s="85" t="s">
        <v>33</v>
      </c>
      <c r="B27" s="85"/>
      <c r="C27" s="85"/>
      <c r="D27" s="85"/>
      <c r="E27" s="85"/>
      <c r="F27" s="85"/>
      <c r="G27" s="85"/>
    </row>
  </sheetData>
  <mergeCells count="3">
    <mergeCell ref="A1:G1"/>
    <mergeCell ref="E2:G2"/>
    <mergeCell ref="A27:G27"/>
  </mergeCells>
  <phoneticPr fontId="3" type="noConversion"/>
  <pageMargins left="0.55118110236220474" right="0.55118110236220474" top="0.98425196850393704" bottom="0.98425196850393704" header="0.51181102362204722" footer="0.51181102362204722"/>
  <pageSetup paperSize="9" scale="9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9"/>
  <sheetViews>
    <sheetView zoomScale="70" zoomScaleNormal="70" workbookViewId="0">
      <selection activeCell="F36" sqref="F36"/>
    </sheetView>
  </sheetViews>
  <sheetFormatPr defaultRowHeight="16.5"/>
  <cols>
    <col min="1" max="1" width="4.875" style="13" customWidth="1"/>
    <col min="2" max="2" width="70.25" style="8" customWidth="1"/>
    <col min="3" max="3" width="11.625" style="8" customWidth="1"/>
    <col min="4" max="4" width="14.125" style="8" customWidth="1"/>
    <col min="5" max="5" width="11.875" style="14" customWidth="1"/>
    <col min="6" max="6" width="18" style="8" customWidth="1"/>
    <col min="7" max="7" width="14.5" style="14" customWidth="1"/>
    <col min="8" max="16384" width="9" style="8"/>
  </cols>
  <sheetData>
    <row r="1" spans="1:7" ht="76.900000000000006" customHeight="1">
      <c r="A1" s="88" t="s">
        <v>34</v>
      </c>
      <c r="B1" s="89"/>
      <c r="C1" s="89"/>
      <c r="D1" s="89"/>
      <c r="E1" s="89"/>
      <c r="F1" s="89"/>
      <c r="G1" s="89"/>
    </row>
    <row r="2" spans="1:7" s="17" customFormat="1" ht="37.9" customHeight="1">
      <c r="A2" s="15"/>
      <c r="B2" s="16"/>
      <c r="C2" s="16"/>
      <c r="D2" s="16"/>
      <c r="E2" s="90" t="s">
        <v>1</v>
      </c>
      <c r="F2" s="91"/>
      <c r="G2" s="91"/>
    </row>
    <row r="3" spans="1:7" ht="91.5" customHeight="1">
      <c r="A3" s="5" t="s">
        <v>35</v>
      </c>
      <c r="B3" s="6" t="s">
        <v>36</v>
      </c>
      <c r="C3" s="5" t="s">
        <v>37</v>
      </c>
      <c r="D3" s="5" t="s">
        <v>38</v>
      </c>
      <c r="E3" s="7" t="s">
        <v>39</v>
      </c>
      <c r="F3" s="5" t="s">
        <v>40</v>
      </c>
      <c r="G3" s="7" t="s">
        <v>41</v>
      </c>
    </row>
    <row r="4" spans="1:7" ht="33">
      <c r="A4" s="6">
        <v>1</v>
      </c>
      <c r="B4" s="18" t="s">
        <v>42</v>
      </c>
      <c r="C4" s="12">
        <v>7</v>
      </c>
      <c r="D4" s="12">
        <v>6</v>
      </c>
      <c r="E4" s="19">
        <f>D4/C4*100%</f>
        <v>0.8571428571428571</v>
      </c>
      <c r="F4" s="20">
        <v>1</v>
      </c>
      <c r="G4" s="19">
        <f>F4/C4*100%</f>
        <v>0.14285714285714285</v>
      </c>
    </row>
    <row r="5" spans="1:7" ht="33">
      <c r="A5" s="6">
        <v>2</v>
      </c>
      <c r="B5" s="18" t="s">
        <v>43</v>
      </c>
      <c r="C5" s="12">
        <v>7</v>
      </c>
      <c r="D5" s="12">
        <v>6</v>
      </c>
      <c r="E5" s="19">
        <f t="shared" ref="E5:E29" si="0">D5/C5*100%</f>
        <v>0.8571428571428571</v>
      </c>
      <c r="F5" s="20">
        <v>1</v>
      </c>
      <c r="G5" s="19">
        <f t="shared" ref="G5:G29" si="1">F5/C5*100%</f>
        <v>0.14285714285714285</v>
      </c>
    </row>
    <row r="6" spans="1:7" ht="33">
      <c r="A6" s="6">
        <v>3</v>
      </c>
      <c r="B6" s="18" t="s">
        <v>44</v>
      </c>
      <c r="C6" s="12">
        <v>5</v>
      </c>
      <c r="D6" s="12">
        <v>3</v>
      </c>
      <c r="E6" s="19">
        <f t="shared" si="0"/>
        <v>0.6</v>
      </c>
      <c r="F6" s="20">
        <v>2</v>
      </c>
      <c r="G6" s="19">
        <f t="shared" si="1"/>
        <v>0.4</v>
      </c>
    </row>
    <row r="7" spans="1:7" ht="33">
      <c r="A7" s="6">
        <v>4</v>
      </c>
      <c r="B7" s="18" t="s">
        <v>45</v>
      </c>
      <c r="C7" s="12">
        <v>6</v>
      </c>
      <c r="D7" s="12">
        <v>6</v>
      </c>
      <c r="E7" s="19">
        <f t="shared" si="0"/>
        <v>1</v>
      </c>
      <c r="F7" s="20">
        <v>0</v>
      </c>
      <c r="G7" s="19">
        <f t="shared" si="1"/>
        <v>0</v>
      </c>
    </row>
    <row r="8" spans="1:7" ht="33">
      <c r="A8" s="6">
        <v>5</v>
      </c>
      <c r="B8" s="18" t="s">
        <v>46</v>
      </c>
      <c r="C8" s="12">
        <v>7</v>
      </c>
      <c r="D8" s="12">
        <v>7</v>
      </c>
      <c r="E8" s="19">
        <f t="shared" si="0"/>
        <v>1</v>
      </c>
      <c r="F8" s="20">
        <v>0</v>
      </c>
      <c r="G8" s="19">
        <f t="shared" si="1"/>
        <v>0</v>
      </c>
    </row>
    <row r="9" spans="1:7" ht="49.5">
      <c r="A9" s="6">
        <v>6</v>
      </c>
      <c r="B9" s="18" t="s">
        <v>47</v>
      </c>
      <c r="C9" s="12">
        <v>7</v>
      </c>
      <c r="D9" s="12">
        <v>6</v>
      </c>
      <c r="E9" s="19">
        <f t="shared" si="0"/>
        <v>0.8571428571428571</v>
      </c>
      <c r="F9" s="20">
        <v>1</v>
      </c>
      <c r="G9" s="19">
        <f t="shared" si="1"/>
        <v>0.14285714285714285</v>
      </c>
    </row>
    <row r="10" spans="1:7" ht="33">
      <c r="A10" s="6">
        <v>7</v>
      </c>
      <c r="B10" s="18" t="s">
        <v>48</v>
      </c>
      <c r="C10" s="12">
        <v>7</v>
      </c>
      <c r="D10" s="12">
        <v>7</v>
      </c>
      <c r="E10" s="19">
        <f t="shared" si="0"/>
        <v>1</v>
      </c>
      <c r="F10" s="20">
        <v>0</v>
      </c>
      <c r="G10" s="19">
        <f t="shared" si="1"/>
        <v>0</v>
      </c>
    </row>
    <row r="11" spans="1:7" ht="33">
      <c r="A11" s="6">
        <v>8</v>
      </c>
      <c r="B11" s="18" t="s">
        <v>49</v>
      </c>
      <c r="C11" s="12">
        <v>7</v>
      </c>
      <c r="D11" s="12">
        <v>7</v>
      </c>
      <c r="E11" s="19">
        <f t="shared" si="0"/>
        <v>1</v>
      </c>
      <c r="F11" s="20">
        <v>0</v>
      </c>
      <c r="G11" s="19">
        <f t="shared" si="1"/>
        <v>0</v>
      </c>
    </row>
    <row r="12" spans="1:7" ht="49.5">
      <c r="A12" s="6">
        <v>9</v>
      </c>
      <c r="B12" s="18" t="s">
        <v>50</v>
      </c>
      <c r="C12" s="12">
        <v>7</v>
      </c>
      <c r="D12" s="12">
        <v>7</v>
      </c>
      <c r="E12" s="19">
        <f t="shared" si="0"/>
        <v>1</v>
      </c>
      <c r="F12" s="20">
        <v>0</v>
      </c>
      <c r="G12" s="19">
        <f t="shared" si="1"/>
        <v>0</v>
      </c>
    </row>
    <row r="13" spans="1:7" ht="33">
      <c r="A13" s="6">
        <v>10</v>
      </c>
      <c r="B13" s="18" t="s">
        <v>51</v>
      </c>
      <c r="C13" s="12">
        <v>7</v>
      </c>
      <c r="D13" s="12">
        <v>7</v>
      </c>
      <c r="E13" s="19">
        <f t="shared" si="0"/>
        <v>1</v>
      </c>
      <c r="F13" s="20">
        <v>0</v>
      </c>
      <c r="G13" s="19">
        <f t="shared" si="1"/>
        <v>0</v>
      </c>
    </row>
    <row r="14" spans="1:7" ht="33">
      <c r="A14" s="6">
        <v>11</v>
      </c>
      <c r="B14" s="18" t="s">
        <v>52</v>
      </c>
      <c r="C14" s="12">
        <v>7</v>
      </c>
      <c r="D14" s="12">
        <v>7</v>
      </c>
      <c r="E14" s="19">
        <f t="shared" si="0"/>
        <v>1</v>
      </c>
      <c r="F14" s="20">
        <v>0</v>
      </c>
      <c r="G14" s="19">
        <f t="shared" si="1"/>
        <v>0</v>
      </c>
    </row>
    <row r="15" spans="1:7" ht="33">
      <c r="A15" s="6">
        <v>12</v>
      </c>
      <c r="B15" s="18" t="s">
        <v>53</v>
      </c>
      <c r="C15" s="12">
        <v>8</v>
      </c>
      <c r="D15" s="12">
        <v>7</v>
      </c>
      <c r="E15" s="19">
        <f t="shared" si="0"/>
        <v>0.875</v>
      </c>
      <c r="F15" s="20">
        <v>1</v>
      </c>
      <c r="G15" s="19">
        <f t="shared" si="1"/>
        <v>0.125</v>
      </c>
    </row>
    <row r="16" spans="1:7" ht="33">
      <c r="A16" s="6">
        <v>13</v>
      </c>
      <c r="B16" s="18" t="s">
        <v>54</v>
      </c>
      <c r="C16" s="12">
        <v>7</v>
      </c>
      <c r="D16" s="12">
        <v>7</v>
      </c>
      <c r="E16" s="19">
        <f t="shared" si="0"/>
        <v>1</v>
      </c>
      <c r="F16" s="20">
        <v>0</v>
      </c>
      <c r="G16" s="19">
        <f t="shared" si="1"/>
        <v>0</v>
      </c>
    </row>
    <row r="17" spans="1:7" ht="33">
      <c r="A17" s="6">
        <v>14</v>
      </c>
      <c r="B17" s="18" t="s">
        <v>55</v>
      </c>
      <c r="C17" s="12">
        <v>9</v>
      </c>
      <c r="D17" s="12">
        <v>8</v>
      </c>
      <c r="E17" s="19">
        <f t="shared" si="0"/>
        <v>0.88888888888888884</v>
      </c>
      <c r="F17" s="20">
        <v>1</v>
      </c>
      <c r="G17" s="19">
        <f t="shared" si="1"/>
        <v>0.1111111111111111</v>
      </c>
    </row>
    <row r="18" spans="1:7" ht="33">
      <c r="A18" s="6">
        <v>15</v>
      </c>
      <c r="B18" s="18" t="s">
        <v>56</v>
      </c>
      <c r="C18" s="12">
        <v>9</v>
      </c>
      <c r="D18" s="12">
        <v>8</v>
      </c>
      <c r="E18" s="19">
        <f t="shared" si="0"/>
        <v>0.88888888888888884</v>
      </c>
      <c r="F18" s="20">
        <v>1</v>
      </c>
      <c r="G18" s="19">
        <f t="shared" si="1"/>
        <v>0.1111111111111111</v>
      </c>
    </row>
    <row r="19" spans="1:7" ht="33">
      <c r="A19" s="6">
        <v>16</v>
      </c>
      <c r="B19" s="18" t="s">
        <v>57</v>
      </c>
      <c r="C19" s="12">
        <v>7</v>
      </c>
      <c r="D19" s="12">
        <v>6</v>
      </c>
      <c r="E19" s="19">
        <f t="shared" si="0"/>
        <v>0.8571428571428571</v>
      </c>
      <c r="F19" s="20">
        <v>1</v>
      </c>
      <c r="G19" s="19">
        <f t="shared" si="1"/>
        <v>0.14285714285714285</v>
      </c>
    </row>
    <row r="20" spans="1:7" ht="49.5">
      <c r="A20" s="6">
        <v>17</v>
      </c>
      <c r="B20" s="18" t="s">
        <v>58</v>
      </c>
      <c r="C20" s="12">
        <v>7</v>
      </c>
      <c r="D20" s="12">
        <v>4</v>
      </c>
      <c r="E20" s="19">
        <f t="shared" si="0"/>
        <v>0.5714285714285714</v>
      </c>
      <c r="F20" s="20">
        <v>3</v>
      </c>
      <c r="G20" s="19">
        <f t="shared" si="1"/>
        <v>0.42857142857142855</v>
      </c>
    </row>
    <row r="21" spans="1:7" ht="49.5">
      <c r="A21" s="6">
        <v>18</v>
      </c>
      <c r="B21" s="18" t="s">
        <v>59</v>
      </c>
      <c r="C21" s="12">
        <v>7</v>
      </c>
      <c r="D21" s="12">
        <v>6</v>
      </c>
      <c r="E21" s="19">
        <f t="shared" si="0"/>
        <v>0.8571428571428571</v>
      </c>
      <c r="F21" s="20">
        <v>1</v>
      </c>
      <c r="G21" s="19">
        <f t="shared" si="1"/>
        <v>0.14285714285714285</v>
      </c>
    </row>
    <row r="22" spans="1:7" ht="49.5">
      <c r="A22" s="6">
        <v>19</v>
      </c>
      <c r="B22" s="18" t="s">
        <v>60</v>
      </c>
      <c r="C22" s="12">
        <v>7</v>
      </c>
      <c r="D22" s="12">
        <v>6</v>
      </c>
      <c r="E22" s="19">
        <f t="shared" si="0"/>
        <v>0.8571428571428571</v>
      </c>
      <c r="F22" s="20">
        <v>1</v>
      </c>
      <c r="G22" s="19">
        <f t="shared" si="1"/>
        <v>0.14285714285714285</v>
      </c>
    </row>
    <row r="23" spans="1:7" ht="49.5">
      <c r="A23" s="6">
        <v>20</v>
      </c>
      <c r="B23" s="18" t="s">
        <v>61</v>
      </c>
      <c r="C23" s="12">
        <v>7</v>
      </c>
      <c r="D23" s="12">
        <v>6</v>
      </c>
      <c r="E23" s="19">
        <f t="shared" si="0"/>
        <v>0.8571428571428571</v>
      </c>
      <c r="F23" s="20">
        <v>1</v>
      </c>
      <c r="G23" s="19">
        <f t="shared" si="1"/>
        <v>0.14285714285714285</v>
      </c>
    </row>
    <row r="24" spans="1:7" ht="33">
      <c r="A24" s="6">
        <v>21</v>
      </c>
      <c r="B24" s="18" t="s">
        <v>62</v>
      </c>
      <c r="C24" s="12">
        <v>7</v>
      </c>
      <c r="D24" s="12">
        <v>4</v>
      </c>
      <c r="E24" s="19">
        <f t="shared" si="0"/>
        <v>0.5714285714285714</v>
      </c>
      <c r="F24" s="20">
        <v>3</v>
      </c>
      <c r="G24" s="19">
        <f t="shared" si="1"/>
        <v>0.42857142857142855</v>
      </c>
    </row>
    <row r="25" spans="1:7" ht="49.5">
      <c r="A25" s="6">
        <v>22</v>
      </c>
      <c r="B25" s="18" t="s">
        <v>63</v>
      </c>
      <c r="C25" s="12">
        <v>7</v>
      </c>
      <c r="D25" s="12">
        <v>6</v>
      </c>
      <c r="E25" s="19">
        <f t="shared" si="0"/>
        <v>0.8571428571428571</v>
      </c>
      <c r="F25" s="20">
        <v>1</v>
      </c>
      <c r="G25" s="19">
        <f t="shared" si="1"/>
        <v>0.14285714285714285</v>
      </c>
    </row>
    <row r="26" spans="1:7" ht="33">
      <c r="A26" s="6">
        <v>23</v>
      </c>
      <c r="B26" s="18" t="s">
        <v>64</v>
      </c>
      <c r="C26" s="12">
        <v>7</v>
      </c>
      <c r="D26" s="12">
        <v>6</v>
      </c>
      <c r="E26" s="19">
        <f t="shared" si="0"/>
        <v>0.8571428571428571</v>
      </c>
      <c r="F26" s="20">
        <v>1</v>
      </c>
      <c r="G26" s="19">
        <f t="shared" si="1"/>
        <v>0.14285714285714285</v>
      </c>
    </row>
    <row r="27" spans="1:7" ht="33">
      <c r="A27" s="6">
        <v>24</v>
      </c>
      <c r="B27" s="18" t="s">
        <v>65</v>
      </c>
      <c r="C27" s="12">
        <v>7</v>
      </c>
      <c r="D27" s="12">
        <v>6</v>
      </c>
      <c r="E27" s="19">
        <f t="shared" si="0"/>
        <v>0.8571428571428571</v>
      </c>
      <c r="F27" s="20">
        <v>1</v>
      </c>
      <c r="G27" s="19">
        <f t="shared" si="1"/>
        <v>0.14285714285714285</v>
      </c>
    </row>
    <row r="28" spans="1:7" ht="49.5">
      <c r="A28" s="6">
        <v>25</v>
      </c>
      <c r="B28" s="18" t="s">
        <v>66</v>
      </c>
      <c r="C28" s="12">
        <v>5</v>
      </c>
      <c r="D28" s="12">
        <v>4</v>
      </c>
      <c r="E28" s="19">
        <f t="shared" si="0"/>
        <v>0.8</v>
      </c>
      <c r="F28" s="20">
        <v>1</v>
      </c>
      <c r="G28" s="19">
        <f t="shared" si="1"/>
        <v>0.2</v>
      </c>
    </row>
    <row r="29" spans="1:7">
      <c r="A29" s="6" t="s">
        <v>67</v>
      </c>
      <c r="B29" s="12" t="s">
        <v>68</v>
      </c>
      <c r="C29" s="12">
        <f>SUM(C4:C28)</f>
        <v>175</v>
      </c>
      <c r="D29" s="12">
        <f>SUM(D4:D28)</f>
        <v>153</v>
      </c>
      <c r="E29" s="19">
        <f t="shared" si="0"/>
        <v>0.87428571428571433</v>
      </c>
      <c r="F29" s="12">
        <f>SUM(F4:F28)</f>
        <v>22</v>
      </c>
      <c r="G29" s="19">
        <f t="shared" si="1"/>
        <v>0.12571428571428572</v>
      </c>
    </row>
  </sheetData>
  <mergeCells count="2">
    <mergeCell ref="A1:G1"/>
    <mergeCell ref="E2:G2"/>
  </mergeCells>
  <phoneticPr fontId="3" type="noConversion"/>
  <pageMargins left="0.55118110236220474" right="0.55118110236220474" top="0.98425196850393704" bottom="0.98425196850393704" header="0.51181102362204722" footer="0.51181102362204722"/>
  <pageSetup paperSize="9" scale="9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7"/>
  <sheetViews>
    <sheetView workbookViewId="0">
      <selection activeCell="E2" sqref="E2:G2"/>
    </sheetView>
  </sheetViews>
  <sheetFormatPr defaultRowHeight="16.5"/>
  <cols>
    <col min="1" max="1" width="4.875" style="13" customWidth="1"/>
    <col min="2" max="2" width="70.25" style="8" customWidth="1"/>
    <col min="3" max="3" width="11.625" style="8" customWidth="1"/>
    <col min="4" max="4" width="14.125" style="8" customWidth="1"/>
    <col min="5" max="5" width="11.875" style="14" customWidth="1"/>
    <col min="6" max="6" width="18" style="8" customWidth="1"/>
    <col min="7" max="7" width="11.75" style="14" customWidth="1"/>
    <col min="8" max="16384" width="9" style="8"/>
  </cols>
  <sheetData>
    <row r="1" spans="1:7" ht="57.2" customHeight="1">
      <c r="A1" s="88" t="s">
        <v>69</v>
      </c>
      <c r="B1" s="89"/>
      <c r="C1" s="89"/>
      <c r="D1" s="89"/>
      <c r="E1" s="89"/>
      <c r="F1" s="89"/>
      <c r="G1" s="89"/>
    </row>
    <row r="2" spans="1:7" s="17" customFormat="1">
      <c r="A2" s="15"/>
      <c r="B2" s="16"/>
      <c r="C2" s="16"/>
      <c r="D2" s="16"/>
      <c r="E2" s="90" t="s">
        <v>70</v>
      </c>
      <c r="F2" s="91"/>
      <c r="G2" s="91"/>
    </row>
    <row r="3" spans="1:7" ht="91.5" customHeight="1">
      <c r="A3" s="5" t="s">
        <v>71</v>
      </c>
      <c r="B3" s="6" t="s">
        <v>72</v>
      </c>
      <c r="C3" s="5" t="s">
        <v>73</v>
      </c>
      <c r="D3" s="5" t="s">
        <v>74</v>
      </c>
      <c r="E3" s="7" t="s">
        <v>75</v>
      </c>
      <c r="F3" s="5" t="s">
        <v>76</v>
      </c>
      <c r="G3" s="7" t="s">
        <v>77</v>
      </c>
    </row>
    <row r="4" spans="1:7" ht="39.200000000000003" customHeight="1">
      <c r="A4" s="6">
        <v>1</v>
      </c>
      <c r="B4" s="21" t="s">
        <v>78</v>
      </c>
      <c r="C4" s="12">
        <v>7</v>
      </c>
      <c r="D4" s="12">
        <v>6</v>
      </c>
      <c r="E4" s="19">
        <f>D4/C4*100%</f>
        <v>0.8571428571428571</v>
      </c>
      <c r="F4" s="12">
        <v>1</v>
      </c>
      <c r="G4" s="19">
        <f>F4/C4*100%</f>
        <v>0.14285714285714285</v>
      </c>
    </row>
    <row r="5" spans="1:7" ht="39.200000000000003" customHeight="1">
      <c r="A5" s="6">
        <v>2</v>
      </c>
      <c r="B5" s="21" t="s">
        <v>79</v>
      </c>
      <c r="C5" s="12">
        <v>21</v>
      </c>
      <c r="D5" s="12">
        <v>21</v>
      </c>
      <c r="E5" s="19">
        <f t="shared" ref="E5:E17" si="0">D5/C5*100%</f>
        <v>1</v>
      </c>
      <c r="F5" s="12">
        <v>0</v>
      </c>
      <c r="G5" s="19">
        <f t="shared" ref="G5:G17" si="1">F5/C5*100%</f>
        <v>0</v>
      </c>
    </row>
    <row r="6" spans="1:7" ht="39.200000000000003" customHeight="1">
      <c r="A6" s="6">
        <v>3</v>
      </c>
      <c r="B6" s="21" t="s">
        <v>80</v>
      </c>
      <c r="C6" s="12">
        <v>7</v>
      </c>
      <c r="D6" s="12">
        <v>6</v>
      </c>
      <c r="E6" s="19">
        <f t="shared" si="0"/>
        <v>0.8571428571428571</v>
      </c>
      <c r="F6" s="12">
        <v>1</v>
      </c>
      <c r="G6" s="19">
        <f t="shared" si="1"/>
        <v>0.14285714285714285</v>
      </c>
    </row>
    <row r="7" spans="1:7" ht="42.95" customHeight="1">
      <c r="A7" s="6">
        <v>4</v>
      </c>
      <c r="B7" s="21" t="s">
        <v>81</v>
      </c>
      <c r="C7" s="12">
        <v>29</v>
      </c>
      <c r="D7" s="12">
        <v>26</v>
      </c>
      <c r="E7" s="19">
        <f t="shared" si="0"/>
        <v>0.89655172413793105</v>
      </c>
      <c r="F7" s="12">
        <v>3</v>
      </c>
      <c r="G7" s="19">
        <f t="shared" si="1"/>
        <v>0.10344827586206896</v>
      </c>
    </row>
    <row r="8" spans="1:7" ht="49.5" customHeight="1">
      <c r="A8" s="6">
        <v>5</v>
      </c>
      <c r="B8" s="21" t="s">
        <v>82</v>
      </c>
      <c r="C8" s="12">
        <v>12</v>
      </c>
      <c r="D8" s="12">
        <v>9</v>
      </c>
      <c r="E8" s="19">
        <f t="shared" si="0"/>
        <v>0.75</v>
      </c>
      <c r="F8" s="12">
        <v>3</v>
      </c>
      <c r="G8" s="19">
        <f t="shared" si="1"/>
        <v>0.25</v>
      </c>
    </row>
    <row r="9" spans="1:7" ht="74.45" customHeight="1">
      <c r="A9" s="6">
        <v>6</v>
      </c>
      <c r="B9" s="21" t="s">
        <v>83</v>
      </c>
      <c r="C9" s="12">
        <v>25</v>
      </c>
      <c r="D9" s="12">
        <v>22</v>
      </c>
      <c r="E9" s="19">
        <f t="shared" si="0"/>
        <v>0.88</v>
      </c>
      <c r="F9" s="12">
        <v>3</v>
      </c>
      <c r="G9" s="19">
        <f t="shared" si="1"/>
        <v>0.12</v>
      </c>
    </row>
    <row r="10" spans="1:7" ht="46.5" customHeight="1">
      <c r="A10" s="6">
        <v>7</v>
      </c>
      <c r="B10" s="21" t="s">
        <v>84</v>
      </c>
      <c r="C10" s="12">
        <v>14</v>
      </c>
      <c r="D10" s="12">
        <v>14</v>
      </c>
      <c r="E10" s="19">
        <f t="shared" si="0"/>
        <v>1</v>
      </c>
      <c r="F10" s="12">
        <v>0</v>
      </c>
      <c r="G10" s="19">
        <f t="shared" si="1"/>
        <v>0</v>
      </c>
    </row>
    <row r="11" spans="1:7" ht="42" customHeight="1">
      <c r="A11" s="6">
        <v>8</v>
      </c>
      <c r="B11" s="21" t="s">
        <v>85</v>
      </c>
      <c r="C11" s="12">
        <v>8</v>
      </c>
      <c r="D11" s="12">
        <v>7</v>
      </c>
      <c r="E11" s="19">
        <f t="shared" si="0"/>
        <v>0.875</v>
      </c>
      <c r="F11" s="12">
        <v>1</v>
      </c>
      <c r="G11" s="19">
        <f t="shared" si="1"/>
        <v>0.125</v>
      </c>
    </row>
    <row r="12" spans="1:7" ht="55.5" customHeight="1">
      <c r="A12" s="6">
        <v>9</v>
      </c>
      <c r="B12" s="21" t="s">
        <v>86</v>
      </c>
      <c r="C12" s="12">
        <v>27</v>
      </c>
      <c r="D12" s="12">
        <v>26</v>
      </c>
      <c r="E12" s="19">
        <f t="shared" si="0"/>
        <v>0.96296296296296291</v>
      </c>
      <c r="F12" s="12">
        <v>1</v>
      </c>
      <c r="G12" s="19">
        <f t="shared" si="1"/>
        <v>3.7037037037037035E-2</v>
      </c>
    </row>
    <row r="13" spans="1:7" ht="53.25" customHeight="1">
      <c r="A13" s="6">
        <v>10</v>
      </c>
      <c r="B13" s="21" t="s">
        <v>87</v>
      </c>
      <c r="C13" s="12">
        <v>39</v>
      </c>
      <c r="D13" s="12">
        <v>37</v>
      </c>
      <c r="E13" s="19">
        <f t="shared" si="0"/>
        <v>0.94871794871794868</v>
      </c>
      <c r="F13" s="12">
        <v>2</v>
      </c>
      <c r="G13" s="19">
        <f t="shared" si="1"/>
        <v>5.128205128205128E-2</v>
      </c>
    </row>
    <row r="14" spans="1:7" ht="42.95" customHeight="1">
      <c r="A14" s="6">
        <v>11</v>
      </c>
      <c r="B14" s="21" t="s">
        <v>88</v>
      </c>
      <c r="C14" s="12">
        <v>7</v>
      </c>
      <c r="D14" s="12">
        <v>5</v>
      </c>
      <c r="E14" s="19">
        <f t="shared" si="0"/>
        <v>0.7142857142857143</v>
      </c>
      <c r="F14" s="12">
        <v>2</v>
      </c>
      <c r="G14" s="19">
        <f t="shared" si="1"/>
        <v>0.2857142857142857</v>
      </c>
    </row>
    <row r="15" spans="1:7" ht="39.200000000000003" customHeight="1">
      <c r="A15" s="6">
        <v>12</v>
      </c>
      <c r="B15" s="21" t="s">
        <v>89</v>
      </c>
      <c r="C15" s="12">
        <v>7</v>
      </c>
      <c r="D15" s="12">
        <v>5</v>
      </c>
      <c r="E15" s="19">
        <f t="shared" si="0"/>
        <v>0.7142857142857143</v>
      </c>
      <c r="F15" s="12">
        <v>2</v>
      </c>
      <c r="G15" s="19">
        <f t="shared" si="1"/>
        <v>0.2857142857142857</v>
      </c>
    </row>
    <row r="16" spans="1:7" ht="42.95" customHeight="1">
      <c r="A16" s="6">
        <v>13</v>
      </c>
      <c r="B16" s="21" t="s">
        <v>90</v>
      </c>
      <c r="C16" s="12">
        <v>7</v>
      </c>
      <c r="D16" s="12">
        <v>3</v>
      </c>
      <c r="E16" s="19">
        <f t="shared" si="0"/>
        <v>0.42857142857142855</v>
      </c>
      <c r="F16" s="12">
        <v>4</v>
      </c>
      <c r="G16" s="19">
        <f t="shared" si="1"/>
        <v>0.5714285714285714</v>
      </c>
    </row>
    <row r="17" spans="1:7" ht="41.25" customHeight="1">
      <c r="A17" s="6"/>
      <c r="B17" s="21" t="s">
        <v>91</v>
      </c>
      <c r="C17" s="12">
        <f>SUM(C4:C16)</f>
        <v>210</v>
      </c>
      <c r="D17" s="12">
        <f>SUM(D4:D16)</f>
        <v>187</v>
      </c>
      <c r="E17" s="19">
        <f t="shared" si="0"/>
        <v>0.89047619047619042</v>
      </c>
      <c r="F17" s="12">
        <f>SUM(F4:F16)</f>
        <v>23</v>
      </c>
      <c r="G17" s="19">
        <f t="shared" si="1"/>
        <v>0.10952380952380952</v>
      </c>
    </row>
  </sheetData>
  <mergeCells count="2">
    <mergeCell ref="A1:G1"/>
    <mergeCell ref="E2:G2"/>
  </mergeCells>
  <phoneticPr fontId="3" type="noConversion"/>
  <pageMargins left="0.55118110236220474" right="0.55118110236220474" top="0.98425196850393704" bottom="0.98425196850393704" header="0.51181102362204722" footer="0.51181102362204722"/>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view="pageBreakPreview" zoomScale="70" zoomScaleNormal="60" zoomScaleSheetLayoutView="70" workbookViewId="0">
      <selection activeCell="A2" sqref="A2"/>
    </sheetView>
  </sheetViews>
  <sheetFormatPr defaultRowHeight="19.5"/>
  <cols>
    <col min="1" max="1" width="5.625" customWidth="1"/>
    <col min="2" max="2" width="55.625" customWidth="1"/>
    <col min="3" max="7" width="20.625" style="42" customWidth="1"/>
  </cols>
  <sheetData>
    <row r="1" spans="1:7" ht="95.25" customHeight="1">
      <c r="A1" s="64" t="s">
        <v>340</v>
      </c>
      <c r="B1" s="65"/>
      <c r="C1" s="65"/>
      <c r="D1" s="65"/>
      <c r="E1" s="65"/>
      <c r="F1" s="65"/>
      <c r="G1" s="65"/>
    </row>
    <row r="2" spans="1:7" ht="28.9" customHeight="1">
      <c r="A2" s="48"/>
      <c r="B2" s="49"/>
      <c r="C2" s="50"/>
      <c r="D2" s="50"/>
      <c r="E2" s="66" t="s">
        <v>92</v>
      </c>
      <c r="F2" s="67"/>
      <c r="G2" s="67"/>
    </row>
    <row r="3" spans="1:7" ht="58.5">
      <c r="A3" s="5" t="s">
        <v>93</v>
      </c>
      <c r="B3" s="5" t="s">
        <v>94</v>
      </c>
      <c r="C3" s="35" t="s">
        <v>95</v>
      </c>
      <c r="D3" s="35" t="s">
        <v>178</v>
      </c>
      <c r="E3" s="37" t="s">
        <v>97</v>
      </c>
      <c r="F3" s="35" t="s">
        <v>98</v>
      </c>
      <c r="G3" s="37" t="s">
        <v>173</v>
      </c>
    </row>
    <row r="4" spans="1:7" ht="69.95" customHeight="1">
      <c r="A4" s="5">
        <v>1</v>
      </c>
      <c r="B4" s="53" t="s">
        <v>302</v>
      </c>
      <c r="C4" s="54">
        <v>7</v>
      </c>
      <c r="D4" s="54">
        <v>6</v>
      </c>
      <c r="E4" s="55">
        <f>D4/C4</f>
        <v>0.8571428571428571</v>
      </c>
      <c r="F4" s="54">
        <v>1</v>
      </c>
      <c r="G4" s="55">
        <f>F4/C4</f>
        <v>0.14285714285714285</v>
      </c>
    </row>
    <row r="5" spans="1:7" ht="69.95" customHeight="1">
      <c r="A5" s="5">
        <v>2</v>
      </c>
      <c r="B5" s="53" t="s">
        <v>303</v>
      </c>
      <c r="C5" s="54">
        <v>7</v>
      </c>
      <c r="D5" s="54">
        <v>7</v>
      </c>
      <c r="E5" s="55">
        <f t="shared" ref="E5:E15" si="0">D5/C5</f>
        <v>1</v>
      </c>
      <c r="F5" s="54">
        <v>0</v>
      </c>
      <c r="G5" s="55">
        <f t="shared" ref="G5:G15" si="1">F5/C5</f>
        <v>0</v>
      </c>
    </row>
    <row r="6" spans="1:7" ht="69.95" customHeight="1">
      <c r="A6" s="5">
        <v>3</v>
      </c>
      <c r="B6" s="53" t="s">
        <v>338</v>
      </c>
      <c r="C6" s="54">
        <v>6</v>
      </c>
      <c r="D6" s="54">
        <v>5</v>
      </c>
      <c r="E6" s="55">
        <f t="shared" si="0"/>
        <v>0.83333333333333337</v>
      </c>
      <c r="F6" s="54">
        <v>1</v>
      </c>
      <c r="G6" s="55">
        <f t="shared" si="1"/>
        <v>0.16666666666666666</v>
      </c>
    </row>
    <row r="7" spans="1:7" ht="84.95" customHeight="1">
      <c r="A7" s="5">
        <v>4</v>
      </c>
      <c r="B7" s="53" t="s">
        <v>304</v>
      </c>
      <c r="C7" s="54">
        <v>6</v>
      </c>
      <c r="D7" s="54">
        <v>5</v>
      </c>
      <c r="E7" s="55">
        <f t="shared" si="0"/>
        <v>0.83333333333333337</v>
      </c>
      <c r="F7" s="54">
        <v>1</v>
      </c>
      <c r="G7" s="55">
        <f t="shared" si="1"/>
        <v>0.16666666666666666</v>
      </c>
    </row>
    <row r="8" spans="1:7" ht="84.95" customHeight="1">
      <c r="A8" s="5">
        <v>5</v>
      </c>
      <c r="B8" s="53" t="s">
        <v>305</v>
      </c>
      <c r="C8" s="54">
        <v>8</v>
      </c>
      <c r="D8" s="54">
        <v>7</v>
      </c>
      <c r="E8" s="55">
        <f t="shared" si="0"/>
        <v>0.875</v>
      </c>
      <c r="F8" s="54">
        <v>1</v>
      </c>
      <c r="G8" s="55">
        <f t="shared" si="1"/>
        <v>0.125</v>
      </c>
    </row>
    <row r="9" spans="1:7" ht="69.95" customHeight="1">
      <c r="A9" s="5">
        <v>6</v>
      </c>
      <c r="B9" s="53" t="s">
        <v>306</v>
      </c>
      <c r="C9" s="54">
        <v>7</v>
      </c>
      <c r="D9" s="54">
        <v>7</v>
      </c>
      <c r="E9" s="55">
        <f t="shared" si="0"/>
        <v>1</v>
      </c>
      <c r="F9" s="54">
        <v>0</v>
      </c>
      <c r="G9" s="55">
        <f t="shared" si="1"/>
        <v>0</v>
      </c>
    </row>
    <row r="10" spans="1:7" ht="85.5" customHeight="1">
      <c r="A10" s="5">
        <v>7</v>
      </c>
      <c r="B10" s="53" t="s">
        <v>339</v>
      </c>
      <c r="C10" s="54">
        <v>5</v>
      </c>
      <c r="D10" s="54">
        <v>4</v>
      </c>
      <c r="E10" s="55">
        <f t="shared" si="0"/>
        <v>0.8</v>
      </c>
      <c r="F10" s="54">
        <v>1</v>
      </c>
      <c r="G10" s="55">
        <f t="shared" si="1"/>
        <v>0.2</v>
      </c>
    </row>
    <row r="11" spans="1:7" ht="69.95" customHeight="1">
      <c r="A11" s="5">
        <v>8</v>
      </c>
      <c r="B11" s="53" t="s">
        <v>307</v>
      </c>
      <c r="C11" s="54">
        <v>6</v>
      </c>
      <c r="D11" s="54">
        <v>6</v>
      </c>
      <c r="E11" s="55">
        <f t="shared" si="0"/>
        <v>1</v>
      </c>
      <c r="F11" s="54">
        <v>0</v>
      </c>
      <c r="G11" s="55">
        <f t="shared" si="1"/>
        <v>0</v>
      </c>
    </row>
    <row r="12" spans="1:7" ht="69.95" customHeight="1">
      <c r="A12" s="5">
        <v>9</v>
      </c>
      <c r="B12" s="53" t="s">
        <v>308</v>
      </c>
      <c r="C12" s="54">
        <v>7</v>
      </c>
      <c r="D12" s="54">
        <v>6</v>
      </c>
      <c r="E12" s="55">
        <f t="shared" si="0"/>
        <v>0.8571428571428571</v>
      </c>
      <c r="F12" s="54">
        <v>1</v>
      </c>
      <c r="G12" s="55">
        <f t="shared" si="1"/>
        <v>0.14285714285714285</v>
      </c>
    </row>
    <row r="13" spans="1:7" ht="69.95" customHeight="1">
      <c r="A13" s="5">
        <v>10</v>
      </c>
      <c r="B13" s="53" t="s">
        <v>309</v>
      </c>
      <c r="C13" s="54">
        <v>6</v>
      </c>
      <c r="D13" s="54">
        <v>6</v>
      </c>
      <c r="E13" s="55">
        <f t="shared" si="0"/>
        <v>1</v>
      </c>
      <c r="F13" s="54">
        <v>0</v>
      </c>
      <c r="G13" s="55">
        <f t="shared" si="1"/>
        <v>0</v>
      </c>
    </row>
    <row r="14" spans="1:7" ht="100.5" customHeight="1">
      <c r="A14" s="5">
        <v>11</v>
      </c>
      <c r="B14" s="53" t="s">
        <v>310</v>
      </c>
      <c r="C14" s="54">
        <v>7</v>
      </c>
      <c r="D14" s="54">
        <v>7</v>
      </c>
      <c r="E14" s="55">
        <f t="shared" si="0"/>
        <v>1</v>
      </c>
      <c r="F14" s="54">
        <v>0</v>
      </c>
      <c r="G14" s="55">
        <f t="shared" si="1"/>
        <v>0</v>
      </c>
    </row>
    <row r="15" spans="1:7" ht="69.95" customHeight="1">
      <c r="A15" s="5">
        <v>12</v>
      </c>
      <c r="B15" s="53" t="s">
        <v>311</v>
      </c>
      <c r="C15" s="54">
        <v>8</v>
      </c>
      <c r="D15" s="54">
        <v>7</v>
      </c>
      <c r="E15" s="55">
        <f t="shared" si="0"/>
        <v>0.875</v>
      </c>
      <c r="F15" s="54">
        <v>1</v>
      </c>
      <c r="G15" s="55">
        <f t="shared" si="1"/>
        <v>0.125</v>
      </c>
    </row>
    <row r="16" spans="1:7" ht="69.95" customHeight="1">
      <c r="A16" s="5">
        <v>13</v>
      </c>
      <c r="B16" s="53" t="s">
        <v>312</v>
      </c>
      <c r="C16" s="56">
        <v>5</v>
      </c>
      <c r="D16" s="56">
        <v>5</v>
      </c>
      <c r="E16" s="55">
        <f>D16/C16</f>
        <v>1</v>
      </c>
      <c r="F16" s="56">
        <v>0</v>
      </c>
      <c r="G16" s="55">
        <f>F16/C16</f>
        <v>0</v>
      </c>
    </row>
    <row r="17" spans="1:7" ht="86.25" customHeight="1">
      <c r="A17" s="5">
        <v>14</v>
      </c>
      <c r="B17" s="53" t="s">
        <v>313</v>
      </c>
      <c r="C17" s="54">
        <v>8</v>
      </c>
      <c r="D17" s="54">
        <v>7</v>
      </c>
      <c r="E17" s="55">
        <v>0.85</v>
      </c>
      <c r="F17" s="54">
        <v>1</v>
      </c>
      <c r="G17" s="55">
        <v>0.15</v>
      </c>
    </row>
    <row r="18" spans="1:7" ht="70.5" customHeight="1">
      <c r="A18" s="5">
        <v>15</v>
      </c>
      <c r="B18" s="53" t="s">
        <v>314</v>
      </c>
      <c r="C18" s="54">
        <v>8</v>
      </c>
      <c r="D18" s="54">
        <v>7</v>
      </c>
      <c r="E18" s="57">
        <v>0.875</v>
      </c>
      <c r="F18" s="54">
        <v>1</v>
      </c>
      <c r="G18" s="57">
        <v>0.12</v>
      </c>
    </row>
    <row r="19" spans="1:7" ht="130.5" customHeight="1">
      <c r="A19" s="5">
        <v>16</v>
      </c>
      <c r="B19" s="53" t="s">
        <v>315</v>
      </c>
      <c r="C19" s="54">
        <v>7</v>
      </c>
      <c r="D19" s="54">
        <v>6</v>
      </c>
      <c r="E19" s="57">
        <v>0.85699999999999998</v>
      </c>
      <c r="F19" s="54">
        <v>1</v>
      </c>
      <c r="G19" s="57">
        <v>0.14000000000000001</v>
      </c>
    </row>
    <row r="20" spans="1:7" ht="69.95" customHeight="1">
      <c r="A20" s="5">
        <v>17</v>
      </c>
      <c r="B20" s="53" t="s">
        <v>316</v>
      </c>
      <c r="C20" s="54">
        <v>7</v>
      </c>
      <c r="D20" s="54">
        <v>6</v>
      </c>
      <c r="E20" s="57">
        <v>0.85699999999999998</v>
      </c>
      <c r="F20" s="54">
        <v>1</v>
      </c>
      <c r="G20" s="57">
        <v>0.14000000000000001</v>
      </c>
    </row>
    <row r="21" spans="1:7" ht="69.95" customHeight="1">
      <c r="A21" s="5">
        <v>18</v>
      </c>
      <c r="B21" s="58" t="s">
        <v>317</v>
      </c>
      <c r="C21" s="59">
        <f>D21+F21</f>
        <v>8</v>
      </c>
      <c r="D21" s="59">
        <v>6</v>
      </c>
      <c r="E21" s="60">
        <f t="shared" ref="E21:E26" si="2">D21/C21</f>
        <v>0.75</v>
      </c>
      <c r="F21" s="59">
        <v>2</v>
      </c>
      <c r="G21" s="60">
        <f t="shared" ref="G21:G26" si="3">F21/C21</f>
        <v>0.25</v>
      </c>
    </row>
    <row r="22" spans="1:7" ht="100.5" customHeight="1">
      <c r="A22" s="5">
        <v>19</v>
      </c>
      <c r="B22" s="58" t="s">
        <v>318</v>
      </c>
      <c r="C22" s="59">
        <f>D22+F22</f>
        <v>7</v>
      </c>
      <c r="D22" s="59">
        <v>7</v>
      </c>
      <c r="E22" s="60">
        <f t="shared" si="2"/>
        <v>1</v>
      </c>
      <c r="F22" s="59">
        <v>0</v>
      </c>
      <c r="G22" s="60">
        <f t="shared" si="3"/>
        <v>0</v>
      </c>
    </row>
    <row r="23" spans="1:7" ht="94.15" customHeight="1">
      <c r="A23" s="5">
        <v>20</v>
      </c>
      <c r="B23" s="58" t="s">
        <v>319</v>
      </c>
      <c r="C23" s="59">
        <v>7</v>
      </c>
      <c r="D23" s="59">
        <v>6</v>
      </c>
      <c r="E23" s="60">
        <f t="shared" si="2"/>
        <v>0.8571428571428571</v>
      </c>
      <c r="F23" s="59">
        <v>1</v>
      </c>
      <c r="G23" s="60">
        <f t="shared" si="3"/>
        <v>0.14285714285714285</v>
      </c>
    </row>
    <row r="24" spans="1:7" ht="114.75" customHeight="1">
      <c r="A24" s="5">
        <v>21</v>
      </c>
      <c r="B24" s="58" t="s">
        <v>320</v>
      </c>
      <c r="C24" s="59">
        <v>7</v>
      </c>
      <c r="D24" s="59">
        <v>6</v>
      </c>
      <c r="E24" s="60">
        <f t="shared" si="2"/>
        <v>0.8571428571428571</v>
      </c>
      <c r="F24" s="59">
        <v>1</v>
      </c>
      <c r="G24" s="60">
        <f t="shared" si="3"/>
        <v>0.14285714285714285</v>
      </c>
    </row>
    <row r="25" spans="1:7" ht="114" customHeight="1">
      <c r="A25" s="5">
        <v>22</v>
      </c>
      <c r="B25" s="58" t="s">
        <v>321</v>
      </c>
      <c r="C25" s="59">
        <v>7</v>
      </c>
      <c r="D25" s="59">
        <v>7</v>
      </c>
      <c r="E25" s="60">
        <f t="shared" si="2"/>
        <v>1</v>
      </c>
      <c r="F25" s="59">
        <v>0</v>
      </c>
      <c r="G25" s="60">
        <f t="shared" si="3"/>
        <v>0</v>
      </c>
    </row>
    <row r="26" spans="1:7" ht="129.75" customHeight="1">
      <c r="A26" s="5">
        <v>23</v>
      </c>
      <c r="B26" s="58" t="s">
        <v>322</v>
      </c>
      <c r="C26" s="59">
        <v>7</v>
      </c>
      <c r="D26" s="59">
        <v>6</v>
      </c>
      <c r="E26" s="60">
        <f t="shared" si="2"/>
        <v>0.8571428571428571</v>
      </c>
      <c r="F26" s="59">
        <v>1</v>
      </c>
      <c r="G26" s="60">
        <f t="shared" si="3"/>
        <v>0.14285714285714285</v>
      </c>
    </row>
    <row r="27" spans="1:7" ht="69.95" customHeight="1">
      <c r="A27" s="5">
        <v>24</v>
      </c>
      <c r="B27" s="61" t="s">
        <v>323</v>
      </c>
      <c r="C27" s="62">
        <v>7</v>
      </c>
      <c r="D27" s="62">
        <v>5</v>
      </c>
      <c r="E27" s="55">
        <f>D27/C27</f>
        <v>0.7142857142857143</v>
      </c>
      <c r="F27" s="62">
        <v>2</v>
      </c>
      <c r="G27" s="55">
        <f>F27/C27</f>
        <v>0.2857142857142857</v>
      </c>
    </row>
    <row r="28" spans="1:7" ht="69.95" customHeight="1">
      <c r="A28" s="5">
        <v>25</v>
      </c>
      <c r="B28" s="53" t="s">
        <v>324</v>
      </c>
      <c r="C28" s="63">
        <v>7</v>
      </c>
      <c r="D28" s="63">
        <v>6</v>
      </c>
      <c r="E28" s="55">
        <f>D28/C28</f>
        <v>0.8571428571428571</v>
      </c>
      <c r="F28" s="63">
        <v>1</v>
      </c>
      <c r="G28" s="55">
        <f>F28/C28</f>
        <v>0.14285714285714285</v>
      </c>
    </row>
    <row r="29" spans="1:7" ht="69.95" customHeight="1">
      <c r="A29" s="5">
        <v>26</v>
      </c>
      <c r="B29" s="53" t="s">
        <v>325</v>
      </c>
      <c r="C29" s="56">
        <v>7</v>
      </c>
      <c r="D29" s="56">
        <v>6</v>
      </c>
      <c r="E29" s="55">
        <f>D29/C29</f>
        <v>0.8571428571428571</v>
      </c>
      <c r="F29" s="56">
        <v>1</v>
      </c>
      <c r="G29" s="55">
        <f>F29/C29</f>
        <v>0.14285714285714285</v>
      </c>
    </row>
    <row r="30" spans="1:7" ht="69.95" customHeight="1">
      <c r="A30" s="5">
        <v>27</v>
      </c>
      <c r="B30" s="53" t="s">
        <v>326</v>
      </c>
      <c r="C30" s="56">
        <v>5</v>
      </c>
      <c r="D30" s="56">
        <v>5</v>
      </c>
      <c r="E30" s="55">
        <v>1</v>
      </c>
      <c r="F30" s="56">
        <v>0</v>
      </c>
      <c r="G30" s="55">
        <v>0</v>
      </c>
    </row>
    <row r="31" spans="1:7" ht="69.95" customHeight="1">
      <c r="A31" s="5">
        <v>28</v>
      </c>
      <c r="B31" s="53" t="s">
        <v>327</v>
      </c>
      <c r="C31" s="56">
        <v>7</v>
      </c>
      <c r="D31" s="56">
        <v>7</v>
      </c>
      <c r="E31" s="55">
        <v>1</v>
      </c>
      <c r="F31" s="56">
        <v>0</v>
      </c>
      <c r="G31" s="55">
        <v>0</v>
      </c>
    </row>
    <row r="32" spans="1:7" ht="69.95" customHeight="1">
      <c r="A32" s="5">
        <v>29</v>
      </c>
      <c r="B32" s="53" t="s">
        <v>328</v>
      </c>
      <c r="C32" s="56">
        <v>5</v>
      </c>
      <c r="D32" s="56">
        <v>5</v>
      </c>
      <c r="E32" s="55">
        <v>1</v>
      </c>
      <c r="F32" s="56">
        <v>0</v>
      </c>
      <c r="G32" s="55">
        <v>0</v>
      </c>
    </row>
    <row r="33" spans="1:7" ht="69.95" customHeight="1">
      <c r="A33" s="5">
        <v>30</v>
      </c>
      <c r="B33" s="53" t="s">
        <v>329</v>
      </c>
      <c r="C33" s="56">
        <v>7</v>
      </c>
      <c r="D33" s="56">
        <v>7</v>
      </c>
      <c r="E33" s="55">
        <v>1</v>
      </c>
      <c r="F33" s="56">
        <v>0</v>
      </c>
      <c r="G33" s="55">
        <v>0</v>
      </c>
    </row>
    <row r="34" spans="1:7" ht="69.95" customHeight="1">
      <c r="A34" s="5">
        <v>31</v>
      </c>
      <c r="B34" s="53" t="s">
        <v>330</v>
      </c>
      <c r="C34" s="56">
        <v>5</v>
      </c>
      <c r="D34" s="56">
        <v>5</v>
      </c>
      <c r="E34" s="55">
        <v>1</v>
      </c>
      <c r="F34" s="56">
        <v>0</v>
      </c>
      <c r="G34" s="55">
        <v>0</v>
      </c>
    </row>
    <row r="35" spans="1:7" ht="69.95" customHeight="1">
      <c r="A35" s="5">
        <v>32</v>
      </c>
      <c r="B35" s="53" t="s">
        <v>331</v>
      </c>
      <c r="C35" s="56">
        <v>5</v>
      </c>
      <c r="D35" s="56">
        <v>5</v>
      </c>
      <c r="E35" s="55">
        <v>1</v>
      </c>
      <c r="F35" s="56">
        <v>0</v>
      </c>
      <c r="G35" s="55">
        <v>0</v>
      </c>
    </row>
    <row r="36" spans="1:7" ht="69.95" customHeight="1">
      <c r="A36" s="5">
        <v>33</v>
      </c>
      <c r="B36" s="53" t="s">
        <v>332</v>
      </c>
      <c r="C36" s="56">
        <v>5</v>
      </c>
      <c r="D36" s="56">
        <v>5</v>
      </c>
      <c r="E36" s="55">
        <v>1</v>
      </c>
      <c r="F36" s="56">
        <v>0</v>
      </c>
      <c r="G36" s="55">
        <v>0</v>
      </c>
    </row>
    <row r="37" spans="1:7" ht="86.25" customHeight="1">
      <c r="A37" s="5">
        <v>34</v>
      </c>
      <c r="B37" s="53" t="s">
        <v>333</v>
      </c>
      <c r="C37" s="56">
        <v>5</v>
      </c>
      <c r="D37" s="56">
        <v>3</v>
      </c>
      <c r="E37" s="55">
        <v>0.6</v>
      </c>
      <c r="F37" s="56">
        <v>2</v>
      </c>
      <c r="G37" s="55">
        <v>0.4</v>
      </c>
    </row>
    <row r="38" spans="1:7" ht="99.75" customHeight="1">
      <c r="A38" s="5">
        <v>35</v>
      </c>
      <c r="B38" s="53" t="s">
        <v>334</v>
      </c>
      <c r="C38" s="56">
        <v>5</v>
      </c>
      <c r="D38" s="56">
        <v>3</v>
      </c>
      <c r="E38" s="55">
        <v>0.6</v>
      </c>
      <c r="F38" s="56">
        <v>2</v>
      </c>
      <c r="G38" s="55">
        <v>0.4</v>
      </c>
    </row>
    <row r="39" spans="1:7" ht="86.25" customHeight="1">
      <c r="A39" s="5">
        <v>36</v>
      </c>
      <c r="B39" s="53" t="s">
        <v>335</v>
      </c>
      <c r="C39" s="56">
        <v>5</v>
      </c>
      <c r="D39" s="56">
        <v>3</v>
      </c>
      <c r="E39" s="55">
        <v>0.6</v>
      </c>
      <c r="F39" s="56">
        <v>2</v>
      </c>
      <c r="G39" s="55">
        <v>0.4</v>
      </c>
    </row>
    <row r="40" spans="1:7" ht="72.599999999999994" customHeight="1">
      <c r="A40" s="5">
        <v>37</v>
      </c>
      <c r="B40" s="53" t="s">
        <v>336</v>
      </c>
      <c r="C40" s="56">
        <v>7</v>
      </c>
      <c r="D40" s="56">
        <v>7</v>
      </c>
      <c r="E40" s="55">
        <v>1</v>
      </c>
      <c r="F40" s="56">
        <v>0</v>
      </c>
      <c r="G40" s="55">
        <v>0</v>
      </c>
    </row>
    <row r="41" spans="1:7" ht="34.15" customHeight="1">
      <c r="A41" s="5" t="s">
        <v>120</v>
      </c>
      <c r="B41" s="5" t="s">
        <v>175</v>
      </c>
      <c r="C41" s="35">
        <f>SUM(C4:C40)</f>
        <v>240</v>
      </c>
      <c r="D41" s="35">
        <f>SUM(D4:D40)</f>
        <v>214</v>
      </c>
      <c r="E41" s="52">
        <f>D41/C41</f>
        <v>0.89166666666666672</v>
      </c>
      <c r="F41" s="35">
        <f>SUM(F4:F40)</f>
        <v>26</v>
      </c>
      <c r="G41" s="52">
        <f>F41/C41</f>
        <v>0.10833333333333334</v>
      </c>
    </row>
    <row r="42" spans="1:7" ht="38.450000000000003" customHeight="1">
      <c r="A42" s="68" t="s">
        <v>337</v>
      </c>
      <c r="B42" s="68"/>
      <c r="C42" s="68"/>
      <c r="D42" s="68"/>
      <c r="E42" s="68"/>
      <c r="F42" s="68"/>
      <c r="G42" s="68"/>
    </row>
  </sheetData>
  <mergeCells count="3">
    <mergeCell ref="A1:G1"/>
    <mergeCell ref="E2:G2"/>
    <mergeCell ref="A42:G42"/>
  </mergeCells>
  <phoneticPr fontId="17" type="noConversion"/>
  <pageMargins left="0.70866141732283472" right="0.70866141732283472" top="0.74803149606299213" bottom="0.74803149606299213" header="0.31496062992125984" footer="0.31496062992125984"/>
  <pageSetup paperSize="9" scale="79" orientation="landscape" horizontalDpi="4294967295" verticalDpi="4294967295" r:id="rId1"/>
  <headerFooter>
    <oddFooter>&amp;C&amp;"標楷體,標準"&amp;P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
  <sheetViews>
    <sheetView view="pageBreakPreview" zoomScale="70" zoomScaleNormal="60" zoomScaleSheetLayoutView="70" workbookViewId="0">
      <selection sqref="A1:G1"/>
    </sheetView>
  </sheetViews>
  <sheetFormatPr defaultRowHeight="19.5"/>
  <cols>
    <col min="1" max="1" width="5.625" customWidth="1"/>
    <col min="2" max="2" width="55.625" customWidth="1"/>
    <col min="3" max="7" width="20.625" style="42" customWidth="1"/>
  </cols>
  <sheetData>
    <row r="1" spans="1:7" ht="63.6" customHeight="1">
      <c r="A1" s="69" t="s">
        <v>268</v>
      </c>
      <c r="B1" s="70"/>
      <c r="C1" s="70"/>
      <c r="D1" s="70"/>
      <c r="E1" s="70"/>
      <c r="F1" s="70"/>
      <c r="G1" s="70"/>
    </row>
    <row r="2" spans="1:7" ht="28.9" customHeight="1">
      <c r="A2" s="48"/>
      <c r="B2" s="49"/>
      <c r="C2" s="50"/>
      <c r="D2" s="50"/>
      <c r="E2" s="66" t="s">
        <v>92</v>
      </c>
      <c r="F2" s="67"/>
      <c r="G2" s="67"/>
    </row>
    <row r="3" spans="1:7" ht="58.5">
      <c r="A3" s="5" t="s">
        <v>93</v>
      </c>
      <c r="B3" s="5" t="s">
        <v>94</v>
      </c>
      <c r="C3" s="35" t="s">
        <v>95</v>
      </c>
      <c r="D3" s="35" t="s">
        <v>178</v>
      </c>
      <c r="E3" s="37" t="s">
        <v>97</v>
      </c>
      <c r="F3" s="35" t="s">
        <v>98</v>
      </c>
      <c r="G3" s="37" t="s">
        <v>173</v>
      </c>
    </row>
    <row r="4" spans="1:7" ht="78" customHeight="1">
      <c r="A4" s="5">
        <v>1</v>
      </c>
      <c r="B4" s="5" t="s">
        <v>269</v>
      </c>
      <c r="C4" s="35">
        <v>5</v>
      </c>
      <c r="D4" s="35">
        <v>5</v>
      </c>
      <c r="E4" s="37">
        <v>1</v>
      </c>
      <c r="F4" s="35">
        <v>0</v>
      </c>
      <c r="G4" s="37">
        <v>0</v>
      </c>
    </row>
    <row r="5" spans="1:7" ht="60" customHeight="1">
      <c r="A5" s="5">
        <v>2</v>
      </c>
      <c r="B5" s="5" t="s">
        <v>270</v>
      </c>
      <c r="C5" s="35">
        <v>6</v>
      </c>
      <c r="D5" s="35">
        <v>5</v>
      </c>
      <c r="E5" s="37">
        <v>0.83299999999999996</v>
      </c>
      <c r="F5" s="35">
        <v>1</v>
      </c>
      <c r="G5" s="37">
        <v>0.16700000000000001</v>
      </c>
    </row>
    <row r="6" spans="1:7" ht="85.15" customHeight="1">
      <c r="A6" s="5">
        <v>3</v>
      </c>
      <c r="B6" s="5" t="s">
        <v>271</v>
      </c>
      <c r="C6" s="35">
        <v>7</v>
      </c>
      <c r="D6" s="35">
        <v>7</v>
      </c>
      <c r="E6" s="37">
        <v>1</v>
      </c>
      <c r="F6" s="35">
        <v>0</v>
      </c>
      <c r="G6" s="37">
        <v>0</v>
      </c>
    </row>
    <row r="7" spans="1:7" ht="80.45" customHeight="1">
      <c r="A7" s="5">
        <v>4</v>
      </c>
      <c r="B7" s="5" t="s">
        <v>272</v>
      </c>
      <c r="C7" s="35">
        <v>5</v>
      </c>
      <c r="D7" s="35">
        <v>5</v>
      </c>
      <c r="E7" s="37">
        <v>1</v>
      </c>
      <c r="F7" s="35">
        <v>0</v>
      </c>
      <c r="G7" s="37">
        <v>0</v>
      </c>
    </row>
    <row r="8" spans="1:7" ht="105" customHeight="1">
      <c r="A8" s="5">
        <v>5</v>
      </c>
      <c r="B8" s="5" t="s">
        <v>273</v>
      </c>
      <c r="C8" s="35">
        <v>7</v>
      </c>
      <c r="D8" s="35">
        <v>7</v>
      </c>
      <c r="E8" s="37">
        <v>1</v>
      </c>
      <c r="F8" s="35">
        <v>0</v>
      </c>
      <c r="G8" s="37">
        <v>0</v>
      </c>
    </row>
    <row r="9" spans="1:7" ht="105" customHeight="1">
      <c r="A9" s="5">
        <v>6</v>
      </c>
      <c r="B9" s="5" t="s">
        <v>274</v>
      </c>
      <c r="C9" s="35">
        <v>5</v>
      </c>
      <c r="D9" s="35">
        <v>5</v>
      </c>
      <c r="E9" s="37">
        <v>1</v>
      </c>
      <c r="F9" s="35">
        <v>0</v>
      </c>
      <c r="G9" s="37">
        <v>0</v>
      </c>
    </row>
    <row r="10" spans="1:7" ht="105" customHeight="1">
      <c r="A10" s="5">
        <v>7</v>
      </c>
      <c r="B10" s="5" t="s">
        <v>275</v>
      </c>
      <c r="C10" s="35">
        <v>5</v>
      </c>
      <c r="D10" s="35">
        <v>5</v>
      </c>
      <c r="E10" s="37">
        <v>1</v>
      </c>
      <c r="F10" s="35">
        <v>0</v>
      </c>
      <c r="G10" s="37">
        <v>0</v>
      </c>
    </row>
    <row r="11" spans="1:7" ht="105" customHeight="1">
      <c r="A11" s="5">
        <v>8</v>
      </c>
      <c r="B11" s="5" t="s">
        <v>276</v>
      </c>
      <c r="C11" s="35">
        <v>5</v>
      </c>
      <c r="D11" s="35">
        <v>5</v>
      </c>
      <c r="E11" s="37">
        <v>1</v>
      </c>
      <c r="F11" s="35">
        <v>0</v>
      </c>
      <c r="G11" s="37">
        <v>0</v>
      </c>
    </row>
    <row r="12" spans="1:7" ht="105" customHeight="1">
      <c r="A12" s="5">
        <v>9</v>
      </c>
      <c r="B12" s="5" t="s">
        <v>277</v>
      </c>
      <c r="C12" s="35">
        <v>5</v>
      </c>
      <c r="D12" s="35">
        <v>3</v>
      </c>
      <c r="E12" s="37">
        <v>0.6</v>
      </c>
      <c r="F12" s="35">
        <v>2</v>
      </c>
      <c r="G12" s="37">
        <v>0.4</v>
      </c>
    </row>
    <row r="13" spans="1:7" ht="115.9" customHeight="1">
      <c r="A13" s="5">
        <v>10</v>
      </c>
      <c r="B13" s="5" t="s">
        <v>278</v>
      </c>
      <c r="C13" s="35">
        <v>7</v>
      </c>
      <c r="D13" s="35">
        <v>6</v>
      </c>
      <c r="E13" s="37">
        <f>D13/C13</f>
        <v>0.8571428571428571</v>
      </c>
      <c r="F13" s="35">
        <v>1</v>
      </c>
      <c r="G13" s="37">
        <f>F13/C13</f>
        <v>0.14285714285714285</v>
      </c>
    </row>
    <row r="14" spans="1:7" ht="96" customHeight="1">
      <c r="A14" s="5">
        <v>11</v>
      </c>
      <c r="B14" s="5" t="s">
        <v>279</v>
      </c>
      <c r="C14" s="35">
        <v>7</v>
      </c>
      <c r="D14" s="35">
        <v>6</v>
      </c>
      <c r="E14" s="37">
        <f>D14/C14</f>
        <v>0.8571428571428571</v>
      </c>
      <c r="F14" s="35">
        <v>1</v>
      </c>
      <c r="G14" s="37">
        <f>F14/C14</f>
        <v>0.14285714285714285</v>
      </c>
    </row>
    <row r="15" spans="1:7" ht="88.9" customHeight="1">
      <c r="A15" s="5">
        <v>12</v>
      </c>
      <c r="B15" s="5" t="s">
        <v>280</v>
      </c>
      <c r="C15" s="35">
        <v>5</v>
      </c>
      <c r="D15" s="35">
        <v>4</v>
      </c>
      <c r="E15" s="37">
        <f>D15/C15</f>
        <v>0.8</v>
      </c>
      <c r="F15" s="35">
        <v>1</v>
      </c>
      <c r="G15" s="37">
        <f>F15/C15</f>
        <v>0.2</v>
      </c>
    </row>
    <row r="16" spans="1:7" ht="89.45" customHeight="1">
      <c r="A16" s="5">
        <v>13</v>
      </c>
      <c r="B16" s="5" t="s">
        <v>281</v>
      </c>
      <c r="C16" s="35">
        <v>6</v>
      </c>
      <c r="D16" s="35">
        <v>6</v>
      </c>
      <c r="E16" s="37">
        <f t="shared" ref="E16:E23" si="0">D16/C16</f>
        <v>1</v>
      </c>
      <c r="F16" s="35">
        <v>0</v>
      </c>
      <c r="G16" s="37">
        <f t="shared" ref="G16:G23" si="1">F16/C16</f>
        <v>0</v>
      </c>
    </row>
    <row r="17" spans="1:7" ht="78.599999999999994" customHeight="1">
      <c r="A17" s="5">
        <v>14</v>
      </c>
      <c r="B17" s="5" t="s">
        <v>282</v>
      </c>
      <c r="C17" s="35">
        <v>5</v>
      </c>
      <c r="D17" s="35">
        <v>4</v>
      </c>
      <c r="E17" s="37">
        <f t="shared" si="0"/>
        <v>0.8</v>
      </c>
      <c r="F17" s="35">
        <v>1</v>
      </c>
      <c r="G17" s="37">
        <f t="shared" si="1"/>
        <v>0.2</v>
      </c>
    </row>
    <row r="18" spans="1:7" ht="103.15" customHeight="1">
      <c r="A18" s="5">
        <v>15</v>
      </c>
      <c r="B18" s="5" t="s">
        <v>283</v>
      </c>
      <c r="C18" s="35">
        <v>7</v>
      </c>
      <c r="D18" s="35">
        <v>6</v>
      </c>
      <c r="E18" s="37">
        <f t="shared" si="0"/>
        <v>0.8571428571428571</v>
      </c>
      <c r="F18" s="35">
        <v>1</v>
      </c>
      <c r="G18" s="37">
        <f t="shared" si="1"/>
        <v>0.14285714285714285</v>
      </c>
    </row>
    <row r="19" spans="1:7" ht="103.15" customHeight="1">
      <c r="A19" s="5">
        <v>16</v>
      </c>
      <c r="B19" s="5" t="s">
        <v>284</v>
      </c>
      <c r="C19" s="35">
        <v>5</v>
      </c>
      <c r="D19" s="35">
        <v>4</v>
      </c>
      <c r="E19" s="37">
        <f t="shared" si="0"/>
        <v>0.8</v>
      </c>
      <c r="F19" s="35">
        <v>1</v>
      </c>
      <c r="G19" s="37">
        <f t="shared" si="1"/>
        <v>0.2</v>
      </c>
    </row>
    <row r="20" spans="1:7" ht="95.45" customHeight="1">
      <c r="A20" s="5">
        <v>17</v>
      </c>
      <c r="B20" s="5" t="s">
        <v>285</v>
      </c>
      <c r="C20" s="35">
        <v>5</v>
      </c>
      <c r="D20" s="35">
        <v>4</v>
      </c>
      <c r="E20" s="37">
        <f t="shared" si="0"/>
        <v>0.8</v>
      </c>
      <c r="F20" s="35">
        <v>1</v>
      </c>
      <c r="G20" s="37">
        <f t="shared" si="1"/>
        <v>0.2</v>
      </c>
    </row>
    <row r="21" spans="1:7" ht="86.45" customHeight="1">
      <c r="A21" s="5">
        <v>18</v>
      </c>
      <c r="B21" s="5" t="s">
        <v>286</v>
      </c>
      <c r="C21" s="35">
        <v>7</v>
      </c>
      <c r="D21" s="35">
        <v>7</v>
      </c>
      <c r="E21" s="37">
        <f t="shared" si="0"/>
        <v>1</v>
      </c>
      <c r="F21" s="35">
        <v>0</v>
      </c>
      <c r="G21" s="37">
        <f t="shared" si="1"/>
        <v>0</v>
      </c>
    </row>
    <row r="22" spans="1:7" ht="112.9" customHeight="1">
      <c r="A22" s="5">
        <v>19</v>
      </c>
      <c r="B22" s="5" t="s">
        <v>287</v>
      </c>
      <c r="C22" s="35">
        <v>5</v>
      </c>
      <c r="D22" s="35">
        <v>4</v>
      </c>
      <c r="E22" s="37">
        <f t="shared" si="0"/>
        <v>0.8</v>
      </c>
      <c r="F22" s="35">
        <v>1</v>
      </c>
      <c r="G22" s="37">
        <f t="shared" si="1"/>
        <v>0.2</v>
      </c>
    </row>
    <row r="23" spans="1:7" ht="94.15" customHeight="1">
      <c r="A23" s="5">
        <v>20</v>
      </c>
      <c r="B23" s="5" t="s">
        <v>288</v>
      </c>
      <c r="C23" s="35">
        <v>7</v>
      </c>
      <c r="D23" s="35">
        <v>6</v>
      </c>
      <c r="E23" s="37">
        <f t="shared" si="0"/>
        <v>0.8571428571428571</v>
      </c>
      <c r="F23" s="35">
        <v>1</v>
      </c>
      <c r="G23" s="37">
        <f t="shared" si="1"/>
        <v>0.14285714285714285</v>
      </c>
    </row>
    <row r="24" spans="1:7" ht="100.15" customHeight="1">
      <c r="A24" s="5">
        <v>21</v>
      </c>
      <c r="B24" s="5" t="s">
        <v>289</v>
      </c>
      <c r="C24" s="35">
        <v>7</v>
      </c>
      <c r="D24" s="35">
        <v>6</v>
      </c>
      <c r="E24" s="37">
        <v>0.85</v>
      </c>
      <c r="F24" s="35">
        <v>1</v>
      </c>
      <c r="G24" s="37">
        <v>0.15</v>
      </c>
    </row>
    <row r="25" spans="1:7" ht="128.44999999999999" customHeight="1">
      <c r="A25" s="5">
        <v>22</v>
      </c>
      <c r="B25" s="5" t="s">
        <v>290</v>
      </c>
      <c r="C25" s="35">
        <v>8</v>
      </c>
      <c r="D25" s="35">
        <v>7</v>
      </c>
      <c r="E25" s="51">
        <v>0.875</v>
      </c>
      <c r="F25" s="35">
        <v>1</v>
      </c>
      <c r="G25" s="51">
        <v>0.12</v>
      </c>
    </row>
    <row r="26" spans="1:7" ht="149.44999999999999" customHeight="1">
      <c r="A26" s="5">
        <v>23</v>
      </c>
      <c r="B26" s="5" t="s">
        <v>291</v>
      </c>
      <c r="C26" s="35">
        <v>7</v>
      </c>
      <c r="D26" s="35">
        <v>6</v>
      </c>
      <c r="E26" s="51">
        <v>0.85699999999999998</v>
      </c>
      <c r="F26" s="35">
        <v>1</v>
      </c>
      <c r="G26" s="51">
        <v>0.14000000000000001</v>
      </c>
    </row>
    <row r="27" spans="1:7" ht="118.9" customHeight="1">
      <c r="A27" s="5">
        <v>24</v>
      </c>
      <c r="B27" s="5" t="s">
        <v>292</v>
      </c>
      <c r="C27" s="35">
        <v>7</v>
      </c>
      <c r="D27" s="35">
        <v>6</v>
      </c>
      <c r="E27" s="51">
        <v>0.85699999999999998</v>
      </c>
      <c r="F27" s="35">
        <v>1</v>
      </c>
      <c r="G27" s="51">
        <v>0.14000000000000001</v>
      </c>
    </row>
    <row r="28" spans="1:7" ht="124.15" customHeight="1">
      <c r="A28" s="5">
        <v>25</v>
      </c>
      <c r="B28" s="5" t="s">
        <v>293</v>
      </c>
      <c r="C28" s="35">
        <f>D28+F28</f>
        <v>8</v>
      </c>
      <c r="D28" s="35">
        <v>6</v>
      </c>
      <c r="E28" s="37">
        <f t="shared" ref="E28:E33" si="2">D28/C28</f>
        <v>0.75</v>
      </c>
      <c r="F28" s="35">
        <v>2</v>
      </c>
      <c r="G28" s="37">
        <f t="shared" ref="G28:G33" si="3">F28/C28</f>
        <v>0.25</v>
      </c>
    </row>
    <row r="29" spans="1:7" ht="116.45" customHeight="1">
      <c r="A29" s="5">
        <v>26</v>
      </c>
      <c r="B29" s="5" t="s">
        <v>294</v>
      </c>
      <c r="C29" s="35">
        <f>D29+F29</f>
        <v>7</v>
      </c>
      <c r="D29" s="35">
        <v>6</v>
      </c>
      <c r="E29" s="37">
        <f t="shared" si="2"/>
        <v>0.8571428571428571</v>
      </c>
      <c r="F29" s="35">
        <v>1</v>
      </c>
      <c r="G29" s="37">
        <f t="shared" si="3"/>
        <v>0.14285714285714285</v>
      </c>
    </row>
    <row r="30" spans="1:7" ht="112.9" customHeight="1">
      <c r="A30" s="5">
        <v>27</v>
      </c>
      <c r="B30" s="5" t="s">
        <v>295</v>
      </c>
      <c r="C30" s="35">
        <v>7</v>
      </c>
      <c r="D30" s="35">
        <v>6</v>
      </c>
      <c r="E30" s="37">
        <f t="shared" si="2"/>
        <v>0.8571428571428571</v>
      </c>
      <c r="F30" s="35">
        <v>1</v>
      </c>
      <c r="G30" s="37">
        <f t="shared" si="3"/>
        <v>0.14285714285714285</v>
      </c>
    </row>
    <row r="31" spans="1:7" ht="124.9" customHeight="1">
      <c r="A31" s="5">
        <v>28</v>
      </c>
      <c r="B31" s="5" t="s">
        <v>296</v>
      </c>
      <c r="C31" s="35">
        <v>7</v>
      </c>
      <c r="D31" s="35">
        <v>6</v>
      </c>
      <c r="E31" s="37">
        <f t="shared" si="2"/>
        <v>0.8571428571428571</v>
      </c>
      <c r="F31" s="35">
        <v>1</v>
      </c>
      <c r="G31" s="37">
        <f t="shared" si="3"/>
        <v>0.14285714285714285</v>
      </c>
    </row>
    <row r="32" spans="1:7" ht="137.44999999999999" customHeight="1">
      <c r="A32" s="5">
        <v>29</v>
      </c>
      <c r="B32" s="5" t="s">
        <v>297</v>
      </c>
      <c r="C32" s="35">
        <v>7</v>
      </c>
      <c r="D32" s="35">
        <v>6</v>
      </c>
      <c r="E32" s="37">
        <f t="shared" si="2"/>
        <v>0.8571428571428571</v>
      </c>
      <c r="F32" s="35">
        <v>1</v>
      </c>
      <c r="G32" s="37">
        <f t="shared" si="3"/>
        <v>0.14285714285714285</v>
      </c>
    </row>
    <row r="33" spans="1:7" ht="147.6" customHeight="1">
      <c r="A33" s="5">
        <v>30</v>
      </c>
      <c r="B33" s="5" t="s">
        <v>298</v>
      </c>
      <c r="C33" s="35">
        <v>7</v>
      </c>
      <c r="D33" s="35">
        <v>6</v>
      </c>
      <c r="E33" s="37">
        <f t="shared" si="2"/>
        <v>0.8571428571428571</v>
      </c>
      <c r="F33" s="35">
        <v>1</v>
      </c>
      <c r="G33" s="37">
        <f t="shared" si="3"/>
        <v>0.14285714285714285</v>
      </c>
    </row>
    <row r="34" spans="1:7" ht="51" customHeight="1">
      <c r="A34" s="5">
        <v>31</v>
      </c>
      <c r="B34" s="5" t="s">
        <v>299</v>
      </c>
      <c r="C34" s="35">
        <v>7</v>
      </c>
      <c r="D34" s="35">
        <v>4</v>
      </c>
      <c r="E34" s="37">
        <v>0.5714285714285714</v>
      </c>
      <c r="F34" s="35">
        <v>3</v>
      </c>
      <c r="G34" s="37">
        <v>0.42857142857142855</v>
      </c>
    </row>
    <row r="35" spans="1:7" ht="72.599999999999994" customHeight="1">
      <c r="A35" s="5">
        <v>32</v>
      </c>
      <c r="B35" s="5" t="s">
        <v>300</v>
      </c>
      <c r="C35" s="43">
        <v>7</v>
      </c>
      <c r="D35" s="43">
        <v>6</v>
      </c>
      <c r="E35" s="37">
        <f>D35/C35</f>
        <v>0.8571428571428571</v>
      </c>
      <c r="F35" s="43">
        <v>1</v>
      </c>
      <c r="G35" s="37">
        <f>F35/C35</f>
        <v>0.14285714285714285</v>
      </c>
    </row>
    <row r="36" spans="1:7" ht="72.599999999999994" customHeight="1">
      <c r="A36" s="5">
        <v>33</v>
      </c>
      <c r="B36" s="5" t="s">
        <v>301</v>
      </c>
      <c r="C36" s="34">
        <v>7</v>
      </c>
      <c r="D36" s="34">
        <v>6</v>
      </c>
      <c r="E36" s="37">
        <f>D36/C36</f>
        <v>0.8571428571428571</v>
      </c>
      <c r="F36" s="34">
        <v>1</v>
      </c>
      <c r="G36" s="37">
        <f>F36/C36</f>
        <v>0.14285714285714285</v>
      </c>
    </row>
    <row r="37" spans="1:7" ht="34.15" customHeight="1">
      <c r="A37" s="5" t="s">
        <v>120</v>
      </c>
      <c r="B37" s="5" t="s">
        <v>175</v>
      </c>
      <c r="C37" s="35">
        <f>SUM(C4:C36)</f>
        <v>209</v>
      </c>
      <c r="D37" s="35">
        <f>SUM(D4:D36)</f>
        <v>181</v>
      </c>
      <c r="E37" s="52">
        <f>D37/C37</f>
        <v>0.86602870813397126</v>
      </c>
      <c r="F37" s="35">
        <f>SUM(F4:F36)</f>
        <v>28</v>
      </c>
      <c r="G37" s="52">
        <f>F37/C37</f>
        <v>0.13397129186602871</v>
      </c>
    </row>
    <row r="38" spans="1:7" ht="38.450000000000003" customHeight="1">
      <c r="A38" s="71" t="s">
        <v>33</v>
      </c>
      <c r="B38" s="71"/>
      <c r="C38" s="71"/>
      <c r="D38" s="71"/>
      <c r="E38" s="71"/>
      <c r="F38" s="71"/>
      <c r="G38" s="71"/>
    </row>
  </sheetData>
  <mergeCells count="3">
    <mergeCell ref="A1:G1"/>
    <mergeCell ref="E2:G2"/>
    <mergeCell ref="A38:G38"/>
  </mergeCells>
  <phoneticPr fontId="16" type="noConversion"/>
  <pageMargins left="0.70866141732283472" right="0.70866141732283472" top="0.74803149606299213" bottom="0.74803149606299213" header="0.31496062992125984" footer="0.31496062992125984"/>
  <pageSetup paperSize="9" scale="79" orientation="landscape" horizontalDpi="4294967295" verticalDpi="4294967295" r:id="rId1"/>
  <headerFooter>
    <oddFooter>&amp;C&amp;"標楷體,標準"&amp;P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5"/>
  <sheetViews>
    <sheetView view="pageBreakPreview" zoomScale="70" zoomScaleNormal="60" zoomScaleSheetLayoutView="70" workbookViewId="0">
      <selection activeCell="B38" sqref="B38"/>
    </sheetView>
  </sheetViews>
  <sheetFormatPr defaultRowHeight="19.5"/>
  <cols>
    <col min="1" max="1" width="5.625" customWidth="1"/>
    <col min="2" max="2" width="55.625" style="47" customWidth="1"/>
    <col min="3" max="7" width="20.625" style="42" customWidth="1"/>
  </cols>
  <sheetData>
    <row r="1" spans="1:7" ht="63.6" customHeight="1">
      <c r="A1" s="72" t="s">
        <v>238</v>
      </c>
      <c r="B1" s="73"/>
      <c r="C1" s="73"/>
      <c r="D1" s="73"/>
      <c r="E1" s="73"/>
      <c r="F1" s="73"/>
      <c r="G1" s="73"/>
    </row>
    <row r="2" spans="1:7" ht="28.9" customHeight="1">
      <c r="A2" s="30"/>
      <c r="B2" s="31"/>
      <c r="C2" s="32"/>
      <c r="D2" s="32"/>
      <c r="E2" s="74" t="s">
        <v>92</v>
      </c>
      <c r="F2" s="75"/>
      <c r="G2" s="76"/>
    </row>
    <row r="3" spans="1:7" ht="58.5">
      <c r="A3" s="26" t="s">
        <v>93</v>
      </c>
      <c r="B3" s="26" t="s">
        <v>94</v>
      </c>
      <c r="C3" s="33" t="s">
        <v>95</v>
      </c>
      <c r="D3" s="33" t="s">
        <v>178</v>
      </c>
      <c r="E3" s="36" t="s">
        <v>97</v>
      </c>
      <c r="F3" s="33" t="s">
        <v>98</v>
      </c>
      <c r="G3" s="36" t="s">
        <v>173</v>
      </c>
    </row>
    <row r="4" spans="1:7" ht="60" customHeight="1">
      <c r="A4" s="26">
        <v>1</v>
      </c>
      <c r="B4" s="26" t="s">
        <v>239</v>
      </c>
      <c r="C4" s="33">
        <v>6</v>
      </c>
      <c r="D4" s="33">
        <v>5</v>
      </c>
      <c r="E4" s="36">
        <f>D4/C4</f>
        <v>0.83333333333333337</v>
      </c>
      <c r="F4" s="33">
        <v>1</v>
      </c>
      <c r="G4" s="36">
        <f>F4/C4</f>
        <v>0.16666666666666666</v>
      </c>
    </row>
    <row r="5" spans="1:7" ht="60" customHeight="1">
      <c r="A5" s="26">
        <v>2</v>
      </c>
      <c r="B5" s="26" t="s">
        <v>240</v>
      </c>
      <c r="C5" s="33">
        <v>5</v>
      </c>
      <c r="D5" s="33">
        <v>5</v>
      </c>
      <c r="E5" s="36">
        <f t="shared" ref="E5:E33" si="0">D5/C5</f>
        <v>1</v>
      </c>
      <c r="F5" s="33">
        <v>0</v>
      </c>
      <c r="G5" s="36">
        <f t="shared" ref="G5:G33" si="1">F5/C5</f>
        <v>0</v>
      </c>
    </row>
    <row r="6" spans="1:7" ht="105" customHeight="1">
      <c r="A6" s="26">
        <v>3</v>
      </c>
      <c r="B6" s="26" t="s">
        <v>241</v>
      </c>
      <c r="C6" s="33">
        <v>5</v>
      </c>
      <c r="D6" s="33">
        <v>3</v>
      </c>
      <c r="E6" s="36">
        <f t="shared" si="0"/>
        <v>0.6</v>
      </c>
      <c r="F6" s="33">
        <v>2</v>
      </c>
      <c r="G6" s="36">
        <f t="shared" si="1"/>
        <v>0.4</v>
      </c>
    </row>
    <row r="7" spans="1:7" ht="105" customHeight="1">
      <c r="A7" s="26">
        <v>4</v>
      </c>
      <c r="B7" s="26" t="s">
        <v>261</v>
      </c>
      <c r="C7" s="33">
        <v>8</v>
      </c>
      <c r="D7" s="33">
        <v>7</v>
      </c>
      <c r="E7" s="36">
        <f t="shared" si="0"/>
        <v>0.875</v>
      </c>
      <c r="F7" s="33">
        <v>1</v>
      </c>
      <c r="G7" s="36">
        <f t="shared" si="1"/>
        <v>0.125</v>
      </c>
    </row>
    <row r="8" spans="1:7" ht="105" customHeight="1">
      <c r="A8" s="26">
        <v>5</v>
      </c>
      <c r="B8" s="26" t="s">
        <v>260</v>
      </c>
      <c r="C8" s="33">
        <v>7</v>
      </c>
      <c r="D8" s="33">
        <v>6</v>
      </c>
      <c r="E8" s="36">
        <f t="shared" si="0"/>
        <v>0.8571428571428571</v>
      </c>
      <c r="F8" s="33">
        <v>1</v>
      </c>
      <c r="G8" s="36">
        <f t="shared" si="1"/>
        <v>0.14285714285714285</v>
      </c>
    </row>
    <row r="9" spans="1:7" ht="105" customHeight="1">
      <c r="A9" s="26">
        <v>6</v>
      </c>
      <c r="B9" s="26" t="s">
        <v>262</v>
      </c>
      <c r="C9" s="33">
        <v>9</v>
      </c>
      <c r="D9" s="33">
        <v>7</v>
      </c>
      <c r="E9" s="36">
        <f t="shared" si="0"/>
        <v>0.77777777777777779</v>
      </c>
      <c r="F9" s="33">
        <v>2</v>
      </c>
      <c r="G9" s="36">
        <f t="shared" si="1"/>
        <v>0.22222222222222221</v>
      </c>
    </row>
    <row r="10" spans="1:7" ht="105" customHeight="1">
      <c r="A10" s="26">
        <v>7</v>
      </c>
      <c r="B10" s="26" t="s">
        <v>267</v>
      </c>
      <c r="C10" s="33">
        <v>6</v>
      </c>
      <c r="D10" s="33">
        <v>5</v>
      </c>
      <c r="E10" s="36">
        <f>D10/C10</f>
        <v>0.83333333333333337</v>
      </c>
      <c r="F10" s="33">
        <v>1</v>
      </c>
      <c r="G10" s="36">
        <f>F10/C10</f>
        <v>0.16666666666666666</v>
      </c>
    </row>
    <row r="11" spans="1:7" ht="105" customHeight="1">
      <c r="A11" s="26">
        <v>8</v>
      </c>
      <c r="B11" s="26" t="s">
        <v>264</v>
      </c>
      <c r="C11" s="33">
        <v>7</v>
      </c>
      <c r="D11" s="33">
        <v>6</v>
      </c>
      <c r="E11" s="36">
        <f t="shared" si="0"/>
        <v>0.8571428571428571</v>
      </c>
      <c r="F11" s="33">
        <v>1</v>
      </c>
      <c r="G11" s="36">
        <f t="shared" si="1"/>
        <v>0.14285714285714285</v>
      </c>
    </row>
    <row r="12" spans="1:7" ht="105" customHeight="1">
      <c r="A12" s="26">
        <v>9</v>
      </c>
      <c r="B12" s="26" t="s">
        <v>265</v>
      </c>
      <c r="C12" s="33">
        <v>7</v>
      </c>
      <c r="D12" s="33">
        <v>6</v>
      </c>
      <c r="E12" s="36">
        <f t="shared" si="0"/>
        <v>0.8571428571428571</v>
      </c>
      <c r="F12" s="33">
        <v>1</v>
      </c>
      <c r="G12" s="36">
        <f t="shared" si="1"/>
        <v>0.14285714285714285</v>
      </c>
    </row>
    <row r="13" spans="1:7" ht="105" customHeight="1">
      <c r="A13" s="26">
        <v>10</v>
      </c>
      <c r="B13" s="26" t="s">
        <v>266</v>
      </c>
      <c r="C13" s="33">
        <v>5</v>
      </c>
      <c r="D13" s="33">
        <v>4</v>
      </c>
      <c r="E13" s="36">
        <f t="shared" si="0"/>
        <v>0.8</v>
      </c>
      <c r="F13" s="33">
        <v>1</v>
      </c>
      <c r="G13" s="36">
        <f t="shared" si="1"/>
        <v>0.2</v>
      </c>
    </row>
    <row r="14" spans="1:7" ht="84" customHeight="1">
      <c r="A14" s="26">
        <v>11</v>
      </c>
      <c r="B14" s="26" t="s">
        <v>242</v>
      </c>
      <c r="C14" s="33">
        <v>5</v>
      </c>
      <c r="D14" s="33">
        <v>5</v>
      </c>
      <c r="E14" s="36">
        <f t="shared" si="0"/>
        <v>1</v>
      </c>
      <c r="F14" s="33">
        <v>0</v>
      </c>
      <c r="G14" s="36">
        <f t="shared" si="1"/>
        <v>0</v>
      </c>
    </row>
    <row r="15" spans="1:7" ht="60" customHeight="1">
      <c r="A15" s="26">
        <v>12</v>
      </c>
      <c r="B15" s="26" t="s">
        <v>243</v>
      </c>
      <c r="C15" s="33">
        <v>7</v>
      </c>
      <c r="D15" s="33">
        <v>7</v>
      </c>
      <c r="E15" s="36">
        <f t="shared" si="0"/>
        <v>1</v>
      </c>
      <c r="F15" s="33">
        <v>0</v>
      </c>
      <c r="G15" s="36">
        <f t="shared" si="1"/>
        <v>0</v>
      </c>
    </row>
    <row r="16" spans="1:7" ht="88.9" customHeight="1">
      <c r="A16" s="26">
        <v>13</v>
      </c>
      <c r="B16" s="26" t="s">
        <v>244</v>
      </c>
      <c r="C16" s="33">
        <v>5</v>
      </c>
      <c r="D16" s="33">
        <v>4</v>
      </c>
      <c r="E16" s="36">
        <f t="shared" si="0"/>
        <v>0.8</v>
      </c>
      <c r="F16" s="33">
        <v>1</v>
      </c>
      <c r="G16" s="36">
        <f t="shared" si="1"/>
        <v>0.2</v>
      </c>
    </row>
    <row r="17" spans="1:7" ht="89.45" customHeight="1">
      <c r="A17" s="26">
        <v>14</v>
      </c>
      <c r="B17" s="26" t="s">
        <v>245</v>
      </c>
      <c r="C17" s="33">
        <v>4</v>
      </c>
      <c r="D17" s="33">
        <v>3</v>
      </c>
      <c r="E17" s="36">
        <f t="shared" si="0"/>
        <v>0.75</v>
      </c>
      <c r="F17" s="33">
        <v>1</v>
      </c>
      <c r="G17" s="36">
        <f t="shared" si="1"/>
        <v>0.25</v>
      </c>
    </row>
    <row r="18" spans="1:7" ht="78.599999999999994" customHeight="1">
      <c r="A18" s="26">
        <v>15</v>
      </c>
      <c r="B18" s="26" t="s">
        <v>246</v>
      </c>
      <c r="C18" s="33">
        <v>5</v>
      </c>
      <c r="D18" s="33">
        <v>4</v>
      </c>
      <c r="E18" s="36">
        <f t="shared" si="0"/>
        <v>0.8</v>
      </c>
      <c r="F18" s="33">
        <v>1</v>
      </c>
      <c r="G18" s="36">
        <f t="shared" si="1"/>
        <v>0.2</v>
      </c>
    </row>
    <row r="19" spans="1:7" ht="103.15" customHeight="1">
      <c r="A19" s="26">
        <v>16</v>
      </c>
      <c r="B19" s="26" t="s">
        <v>247</v>
      </c>
      <c r="C19" s="33">
        <v>5</v>
      </c>
      <c r="D19" s="33">
        <v>4</v>
      </c>
      <c r="E19" s="36">
        <f t="shared" si="0"/>
        <v>0.8</v>
      </c>
      <c r="F19" s="33">
        <v>1</v>
      </c>
      <c r="G19" s="36">
        <f t="shared" si="1"/>
        <v>0.2</v>
      </c>
    </row>
    <row r="20" spans="1:7" ht="93.6" customHeight="1">
      <c r="A20" s="26">
        <v>17</v>
      </c>
      <c r="B20" s="23" t="s">
        <v>248</v>
      </c>
      <c r="C20" s="34">
        <v>8</v>
      </c>
      <c r="D20" s="34">
        <v>7</v>
      </c>
      <c r="E20" s="36">
        <f t="shared" si="0"/>
        <v>0.875</v>
      </c>
      <c r="F20" s="34">
        <v>1</v>
      </c>
      <c r="G20" s="36">
        <f t="shared" si="1"/>
        <v>0.125</v>
      </c>
    </row>
    <row r="21" spans="1:7" ht="108.6" customHeight="1">
      <c r="A21" s="26">
        <v>18</v>
      </c>
      <c r="B21" s="23" t="s">
        <v>249</v>
      </c>
      <c r="C21" s="34">
        <v>5</v>
      </c>
      <c r="D21" s="34">
        <v>4</v>
      </c>
      <c r="E21" s="36">
        <f t="shared" si="0"/>
        <v>0.8</v>
      </c>
      <c r="F21" s="34">
        <v>1</v>
      </c>
      <c r="G21" s="36">
        <f t="shared" si="1"/>
        <v>0.2</v>
      </c>
    </row>
    <row r="22" spans="1:7" ht="60" customHeight="1">
      <c r="A22" s="26">
        <v>19</v>
      </c>
      <c r="B22" s="23" t="s">
        <v>250</v>
      </c>
      <c r="C22" s="34">
        <v>7</v>
      </c>
      <c r="D22" s="34">
        <v>6</v>
      </c>
      <c r="E22" s="36">
        <f t="shared" si="0"/>
        <v>0.8571428571428571</v>
      </c>
      <c r="F22" s="34">
        <v>1</v>
      </c>
      <c r="G22" s="36">
        <f t="shared" si="1"/>
        <v>0.14285714285714285</v>
      </c>
    </row>
    <row r="23" spans="1:7" ht="112.9" customHeight="1">
      <c r="A23" s="26">
        <v>20</v>
      </c>
      <c r="B23" s="23" t="s">
        <v>251</v>
      </c>
      <c r="C23" s="34">
        <v>7</v>
      </c>
      <c r="D23" s="34">
        <v>6</v>
      </c>
      <c r="E23" s="36">
        <f t="shared" si="0"/>
        <v>0.8571428571428571</v>
      </c>
      <c r="F23" s="34">
        <v>1</v>
      </c>
      <c r="G23" s="36">
        <f t="shared" si="1"/>
        <v>0.14285714285714285</v>
      </c>
    </row>
    <row r="24" spans="1:7" ht="94.15" customHeight="1">
      <c r="A24" s="26">
        <v>21</v>
      </c>
      <c r="B24" s="45" t="s">
        <v>252</v>
      </c>
      <c r="C24" s="34">
        <v>8</v>
      </c>
      <c r="D24" s="34">
        <v>7</v>
      </c>
      <c r="E24" s="36">
        <f t="shared" si="0"/>
        <v>0.875</v>
      </c>
      <c r="F24" s="34">
        <v>1</v>
      </c>
      <c r="G24" s="36">
        <f t="shared" si="1"/>
        <v>0.125</v>
      </c>
    </row>
    <row r="25" spans="1:7" ht="100.15" customHeight="1">
      <c r="A25" s="26">
        <v>22</v>
      </c>
      <c r="B25" s="23" t="s">
        <v>253</v>
      </c>
      <c r="C25" s="34">
        <v>8</v>
      </c>
      <c r="D25" s="34">
        <v>7</v>
      </c>
      <c r="E25" s="36">
        <f t="shared" si="0"/>
        <v>0.875</v>
      </c>
      <c r="F25" s="34">
        <v>1</v>
      </c>
      <c r="G25" s="36">
        <f t="shared" si="1"/>
        <v>0.125</v>
      </c>
    </row>
    <row r="26" spans="1:7" ht="82.9" customHeight="1">
      <c r="A26" s="26">
        <v>23</v>
      </c>
      <c r="B26" s="46" t="s">
        <v>254</v>
      </c>
      <c r="C26" s="34">
        <v>8</v>
      </c>
      <c r="D26" s="34">
        <v>7</v>
      </c>
      <c r="E26" s="36">
        <f t="shared" si="0"/>
        <v>0.875</v>
      </c>
      <c r="F26" s="34">
        <v>1</v>
      </c>
      <c r="G26" s="36">
        <f t="shared" si="1"/>
        <v>0.125</v>
      </c>
    </row>
    <row r="27" spans="1:7" ht="133.15" customHeight="1">
      <c r="A27" s="26">
        <v>24</v>
      </c>
      <c r="B27" s="23" t="s">
        <v>255</v>
      </c>
      <c r="C27" s="34">
        <v>8</v>
      </c>
      <c r="D27" s="34">
        <v>7</v>
      </c>
      <c r="E27" s="36">
        <f t="shared" si="0"/>
        <v>0.875</v>
      </c>
      <c r="F27" s="34">
        <v>1</v>
      </c>
      <c r="G27" s="36">
        <f t="shared" si="1"/>
        <v>0.125</v>
      </c>
    </row>
    <row r="28" spans="1:7" ht="118.9" customHeight="1">
      <c r="A28" s="26">
        <v>25</v>
      </c>
      <c r="B28" s="23" t="s">
        <v>256</v>
      </c>
      <c r="C28" s="34">
        <v>8</v>
      </c>
      <c r="D28" s="34">
        <v>6</v>
      </c>
      <c r="E28" s="36">
        <f t="shared" si="0"/>
        <v>0.75</v>
      </c>
      <c r="F28" s="34">
        <v>2</v>
      </c>
      <c r="G28" s="36">
        <f t="shared" si="1"/>
        <v>0.25</v>
      </c>
    </row>
    <row r="29" spans="1:7" ht="124.15" customHeight="1">
      <c r="A29" s="26">
        <v>26</v>
      </c>
      <c r="B29" s="23" t="s">
        <v>257</v>
      </c>
      <c r="C29" s="34">
        <v>7</v>
      </c>
      <c r="D29" s="34">
        <v>6</v>
      </c>
      <c r="E29" s="36">
        <f t="shared" si="0"/>
        <v>0.8571428571428571</v>
      </c>
      <c r="F29" s="34">
        <v>1</v>
      </c>
      <c r="G29" s="36">
        <f t="shared" si="1"/>
        <v>0.14285714285714285</v>
      </c>
    </row>
    <row r="30" spans="1:7" ht="116.45" customHeight="1">
      <c r="A30" s="26">
        <v>27</v>
      </c>
      <c r="B30" s="23" t="s">
        <v>258</v>
      </c>
      <c r="C30" s="34">
        <v>7</v>
      </c>
      <c r="D30" s="34">
        <v>6</v>
      </c>
      <c r="E30" s="36">
        <f t="shared" si="0"/>
        <v>0.8571428571428571</v>
      </c>
      <c r="F30" s="34">
        <v>1</v>
      </c>
      <c r="G30" s="36">
        <f t="shared" si="1"/>
        <v>0.14285714285714285</v>
      </c>
    </row>
    <row r="31" spans="1:7" ht="75" customHeight="1">
      <c r="A31" s="26">
        <v>28</v>
      </c>
      <c r="B31" s="23" t="s">
        <v>259</v>
      </c>
      <c r="C31" s="43">
        <v>7</v>
      </c>
      <c r="D31" s="43">
        <v>6</v>
      </c>
      <c r="E31" s="36">
        <f t="shared" si="0"/>
        <v>0.8571428571428571</v>
      </c>
      <c r="F31" s="43">
        <v>1</v>
      </c>
      <c r="G31" s="36">
        <f t="shared" si="1"/>
        <v>0.14285714285714285</v>
      </c>
    </row>
    <row r="32" spans="1:7" ht="69" customHeight="1">
      <c r="A32" s="26">
        <v>29</v>
      </c>
      <c r="B32" s="23" t="s">
        <v>260</v>
      </c>
      <c r="C32" s="34">
        <v>7</v>
      </c>
      <c r="D32" s="34">
        <v>6</v>
      </c>
      <c r="E32" s="36">
        <f t="shared" si="0"/>
        <v>0.8571428571428571</v>
      </c>
      <c r="F32" s="34">
        <v>1</v>
      </c>
      <c r="G32" s="36">
        <f t="shared" si="1"/>
        <v>0.14285714285714285</v>
      </c>
    </row>
    <row r="33" spans="1:7" ht="91.9" customHeight="1">
      <c r="A33" s="26">
        <v>30</v>
      </c>
      <c r="B33" s="23" t="s">
        <v>263</v>
      </c>
      <c r="C33" s="34">
        <v>7</v>
      </c>
      <c r="D33" s="34">
        <v>5</v>
      </c>
      <c r="E33" s="36">
        <f t="shared" si="0"/>
        <v>0.7142857142857143</v>
      </c>
      <c r="F33" s="34">
        <v>2</v>
      </c>
      <c r="G33" s="36">
        <f t="shared" si="1"/>
        <v>0.2857142857142857</v>
      </c>
    </row>
    <row r="34" spans="1:7">
      <c r="A34" s="5" t="s">
        <v>120</v>
      </c>
      <c r="B34" s="5" t="s">
        <v>175</v>
      </c>
      <c r="C34" s="35">
        <f>SUM(C4:C33)</f>
        <v>198</v>
      </c>
      <c r="D34" s="35">
        <f>SUM(D4:D33)</f>
        <v>167</v>
      </c>
      <c r="E34" s="36">
        <f>D34/C34</f>
        <v>0.84343434343434343</v>
      </c>
      <c r="F34" s="35">
        <f>SUM(F4:F33)</f>
        <v>31</v>
      </c>
      <c r="G34" s="36">
        <f>F34/C34</f>
        <v>0.15656565656565657</v>
      </c>
    </row>
    <row r="35" spans="1:7" ht="16.5">
      <c r="A35" s="71" t="s">
        <v>33</v>
      </c>
      <c r="B35" s="71"/>
      <c r="C35" s="71"/>
      <c r="D35" s="71"/>
      <c r="E35" s="71"/>
      <c r="F35" s="71"/>
      <c r="G35" s="71"/>
    </row>
  </sheetData>
  <mergeCells count="3">
    <mergeCell ref="A1:G1"/>
    <mergeCell ref="E2:G2"/>
    <mergeCell ref="A35:G35"/>
  </mergeCells>
  <phoneticPr fontId="15" type="noConversion"/>
  <pageMargins left="0.70866141732283472" right="0.70866141732283472" top="0.74803149606299213" bottom="0.74803149606299213" header="0.31496062992125984" footer="0.31496062992125984"/>
  <pageSetup paperSize="9" scale="79"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0"/>
  <sheetViews>
    <sheetView view="pageBreakPreview" zoomScale="90" zoomScaleNormal="60" zoomScaleSheetLayoutView="90" workbookViewId="0">
      <selection activeCell="D48" sqref="D48"/>
    </sheetView>
  </sheetViews>
  <sheetFormatPr defaultRowHeight="19.5"/>
  <cols>
    <col min="1" max="1" width="5.625" customWidth="1"/>
    <col min="2" max="2" width="55.625" style="47" customWidth="1"/>
    <col min="3" max="7" width="20.625" style="42" customWidth="1"/>
  </cols>
  <sheetData>
    <row r="1" spans="1:7" ht="63.6" customHeight="1">
      <c r="A1" s="72" t="s">
        <v>202</v>
      </c>
      <c r="B1" s="73"/>
      <c r="C1" s="73"/>
      <c r="D1" s="73"/>
      <c r="E1" s="73"/>
      <c r="F1" s="73"/>
      <c r="G1" s="73"/>
    </row>
    <row r="2" spans="1:7" ht="28.9" customHeight="1">
      <c r="A2" s="30"/>
      <c r="B2" s="31"/>
      <c r="C2" s="32"/>
      <c r="D2" s="32"/>
      <c r="E2" s="74" t="s">
        <v>92</v>
      </c>
      <c r="F2" s="75"/>
      <c r="G2" s="76"/>
    </row>
    <row r="3" spans="1:7" ht="58.5">
      <c r="A3" s="26" t="s">
        <v>93</v>
      </c>
      <c r="B3" s="26" t="s">
        <v>94</v>
      </c>
      <c r="C3" s="33" t="s">
        <v>95</v>
      </c>
      <c r="D3" s="33" t="s">
        <v>178</v>
      </c>
      <c r="E3" s="36" t="s">
        <v>97</v>
      </c>
      <c r="F3" s="33" t="s">
        <v>98</v>
      </c>
      <c r="G3" s="36" t="s">
        <v>173</v>
      </c>
    </row>
    <row r="4" spans="1:7" ht="60" customHeight="1">
      <c r="A4" s="26">
        <v>1</v>
      </c>
      <c r="B4" s="26" t="s">
        <v>207</v>
      </c>
      <c r="C4" s="33">
        <v>5</v>
      </c>
      <c r="D4" s="33">
        <v>5</v>
      </c>
      <c r="E4" s="36">
        <f>D4/C4</f>
        <v>1</v>
      </c>
      <c r="F4" s="33">
        <v>0</v>
      </c>
      <c r="G4" s="36">
        <f>F4/C4</f>
        <v>0</v>
      </c>
    </row>
    <row r="5" spans="1:7" ht="60" customHeight="1">
      <c r="A5" s="26">
        <v>2</v>
      </c>
      <c r="B5" s="26" t="s">
        <v>208</v>
      </c>
      <c r="C5" s="33">
        <v>14</v>
      </c>
      <c r="D5" s="33">
        <v>13</v>
      </c>
      <c r="E5" s="36">
        <f t="shared" ref="E5:E39" si="0">D5/C5</f>
        <v>0.9285714285714286</v>
      </c>
      <c r="F5" s="33">
        <v>1</v>
      </c>
      <c r="G5" s="36">
        <f t="shared" ref="G5:G39" si="1">F5/C5</f>
        <v>7.1428571428571425E-2</v>
      </c>
    </row>
    <row r="6" spans="1:7" ht="105" customHeight="1">
      <c r="A6" s="26">
        <v>3</v>
      </c>
      <c r="B6" s="26" t="s">
        <v>209</v>
      </c>
      <c r="C6" s="33">
        <v>5</v>
      </c>
      <c r="D6" s="33">
        <v>5</v>
      </c>
      <c r="E6" s="36">
        <f t="shared" si="0"/>
        <v>1</v>
      </c>
      <c r="F6" s="33">
        <v>0</v>
      </c>
      <c r="G6" s="36">
        <f t="shared" si="1"/>
        <v>0</v>
      </c>
    </row>
    <row r="7" spans="1:7" ht="84" customHeight="1">
      <c r="A7" s="26">
        <v>4</v>
      </c>
      <c r="B7" s="26" t="s">
        <v>210</v>
      </c>
      <c r="C7" s="33">
        <v>5</v>
      </c>
      <c r="D7" s="33">
        <v>4</v>
      </c>
      <c r="E7" s="36">
        <f t="shared" si="0"/>
        <v>0.8</v>
      </c>
      <c r="F7" s="33">
        <v>1</v>
      </c>
      <c r="G7" s="36">
        <f t="shared" si="1"/>
        <v>0.2</v>
      </c>
    </row>
    <row r="8" spans="1:7" ht="60" customHeight="1">
      <c r="A8" s="26">
        <v>5</v>
      </c>
      <c r="B8" s="26" t="s">
        <v>211</v>
      </c>
      <c r="C8" s="33">
        <v>6</v>
      </c>
      <c r="D8" s="33">
        <v>6</v>
      </c>
      <c r="E8" s="36">
        <f t="shared" si="0"/>
        <v>1</v>
      </c>
      <c r="F8" s="33">
        <v>0</v>
      </c>
      <c r="G8" s="36">
        <f t="shared" si="1"/>
        <v>0</v>
      </c>
    </row>
    <row r="9" spans="1:7" ht="60" customHeight="1">
      <c r="A9" s="26">
        <v>6</v>
      </c>
      <c r="B9" s="26" t="s">
        <v>212</v>
      </c>
      <c r="C9" s="33">
        <v>5</v>
      </c>
      <c r="D9" s="33">
        <v>5</v>
      </c>
      <c r="E9" s="36">
        <f t="shared" si="0"/>
        <v>1</v>
      </c>
      <c r="F9" s="33">
        <v>0</v>
      </c>
      <c r="G9" s="36">
        <f t="shared" si="1"/>
        <v>0</v>
      </c>
    </row>
    <row r="10" spans="1:7" ht="60" customHeight="1">
      <c r="A10" s="26">
        <v>7</v>
      </c>
      <c r="B10" s="26" t="s">
        <v>213</v>
      </c>
      <c r="C10" s="33">
        <v>5</v>
      </c>
      <c r="D10" s="33">
        <v>5</v>
      </c>
      <c r="E10" s="36">
        <f t="shared" si="0"/>
        <v>1</v>
      </c>
      <c r="F10" s="33">
        <v>0</v>
      </c>
      <c r="G10" s="36">
        <f t="shared" si="1"/>
        <v>0</v>
      </c>
    </row>
    <row r="11" spans="1:7" ht="60" customHeight="1">
      <c r="A11" s="26">
        <v>8</v>
      </c>
      <c r="B11" s="26" t="s">
        <v>214</v>
      </c>
      <c r="C11" s="33">
        <v>6</v>
      </c>
      <c r="D11" s="33">
        <v>5</v>
      </c>
      <c r="E11" s="36">
        <f t="shared" si="0"/>
        <v>0.83333333333333337</v>
      </c>
      <c r="F11" s="33">
        <v>1</v>
      </c>
      <c r="G11" s="36">
        <f t="shared" si="1"/>
        <v>0.16666666666666666</v>
      </c>
    </row>
    <row r="12" spans="1:7" ht="103.15" customHeight="1">
      <c r="A12" s="26">
        <v>9</v>
      </c>
      <c r="B12" s="26" t="s">
        <v>215</v>
      </c>
      <c r="C12" s="33">
        <v>4</v>
      </c>
      <c r="D12" s="33">
        <v>2</v>
      </c>
      <c r="E12" s="36">
        <f t="shared" si="0"/>
        <v>0.5</v>
      </c>
      <c r="F12" s="33">
        <v>2</v>
      </c>
      <c r="G12" s="36">
        <f t="shared" si="1"/>
        <v>0.5</v>
      </c>
    </row>
    <row r="13" spans="1:7" ht="108" customHeight="1">
      <c r="A13" s="26">
        <v>10</v>
      </c>
      <c r="B13" s="23" t="s">
        <v>203</v>
      </c>
      <c r="C13" s="34">
        <v>7</v>
      </c>
      <c r="D13" s="34">
        <v>6</v>
      </c>
      <c r="E13" s="36">
        <f t="shared" si="0"/>
        <v>0.8571428571428571</v>
      </c>
      <c r="F13" s="34">
        <v>1</v>
      </c>
      <c r="G13" s="36">
        <f t="shared" si="1"/>
        <v>0.14285714285714285</v>
      </c>
    </row>
    <row r="14" spans="1:7" ht="108.6" customHeight="1">
      <c r="A14" s="26">
        <v>11</v>
      </c>
      <c r="B14" s="23" t="s">
        <v>204</v>
      </c>
      <c r="C14" s="34">
        <v>7</v>
      </c>
      <c r="D14" s="34">
        <v>6</v>
      </c>
      <c r="E14" s="36">
        <f t="shared" si="0"/>
        <v>0.8571428571428571</v>
      </c>
      <c r="F14" s="34">
        <v>1</v>
      </c>
      <c r="G14" s="36">
        <f t="shared" si="1"/>
        <v>0.14285714285714285</v>
      </c>
    </row>
    <row r="15" spans="1:7" ht="60" customHeight="1">
      <c r="A15" s="26">
        <v>12</v>
      </c>
      <c r="B15" s="23" t="s">
        <v>205</v>
      </c>
      <c r="C15" s="34">
        <v>5</v>
      </c>
      <c r="D15" s="34">
        <v>5</v>
      </c>
      <c r="E15" s="36">
        <f t="shared" si="0"/>
        <v>1</v>
      </c>
      <c r="F15" s="34">
        <v>0</v>
      </c>
      <c r="G15" s="36">
        <f t="shared" si="1"/>
        <v>0</v>
      </c>
    </row>
    <row r="16" spans="1:7" ht="60" customHeight="1">
      <c r="A16" s="26">
        <v>13</v>
      </c>
      <c r="B16" s="23" t="s">
        <v>206</v>
      </c>
      <c r="C16" s="34">
        <v>7</v>
      </c>
      <c r="D16" s="34">
        <v>7</v>
      </c>
      <c r="E16" s="36">
        <f t="shared" si="0"/>
        <v>1</v>
      </c>
      <c r="F16" s="34">
        <v>0</v>
      </c>
      <c r="G16" s="36">
        <f t="shared" si="1"/>
        <v>0</v>
      </c>
    </row>
    <row r="17" spans="1:7" ht="94.15" customHeight="1">
      <c r="A17" s="26">
        <v>14</v>
      </c>
      <c r="B17" s="45" t="s">
        <v>235</v>
      </c>
      <c r="C17" s="34">
        <v>5</v>
      </c>
      <c r="D17" s="34">
        <v>5</v>
      </c>
      <c r="E17" s="36">
        <f t="shared" si="0"/>
        <v>1</v>
      </c>
      <c r="F17" s="34">
        <v>0</v>
      </c>
      <c r="G17" s="36">
        <f t="shared" si="1"/>
        <v>0</v>
      </c>
    </row>
    <row r="18" spans="1:7" ht="100.15" customHeight="1">
      <c r="A18" s="26">
        <v>15</v>
      </c>
      <c r="B18" s="23" t="s">
        <v>236</v>
      </c>
      <c r="C18" s="34">
        <v>7</v>
      </c>
      <c r="D18" s="34">
        <v>7</v>
      </c>
      <c r="E18" s="36">
        <f t="shared" si="0"/>
        <v>1</v>
      </c>
      <c r="F18" s="34">
        <v>0</v>
      </c>
      <c r="G18" s="36">
        <f t="shared" si="1"/>
        <v>0</v>
      </c>
    </row>
    <row r="19" spans="1:7" ht="82.9" customHeight="1">
      <c r="A19" s="26">
        <v>16</v>
      </c>
      <c r="B19" s="46" t="s">
        <v>237</v>
      </c>
      <c r="C19" s="34">
        <v>5</v>
      </c>
      <c r="D19" s="34">
        <v>5</v>
      </c>
      <c r="E19" s="36">
        <f t="shared" si="0"/>
        <v>1</v>
      </c>
      <c r="F19" s="34">
        <v>0</v>
      </c>
      <c r="G19" s="36">
        <f t="shared" si="1"/>
        <v>0</v>
      </c>
    </row>
    <row r="20" spans="1:7" ht="133.15" customHeight="1">
      <c r="A20" s="26">
        <v>17</v>
      </c>
      <c r="B20" s="23" t="s">
        <v>222</v>
      </c>
      <c r="C20" s="34">
        <v>5</v>
      </c>
      <c r="D20" s="34">
        <v>4</v>
      </c>
      <c r="E20" s="36">
        <f t="shared" si="0"/>
        <v>0.8</v>
      </c>
      <c r="F20" s="34">
        <v>1</v>
      </c>
      <c r="G20" s="36">
        <f t="shared" si="1"/>
        <v>0.2</v>
      </c>
    </row>
    <row r="21" spans="1:7" ht="118.9" customHeight="1">
      <c r="A21" s="26">
        <v>18</v>
      </c>
      <c r="B21" s="23" t="s">
        <v>216</v>
      </c>
      <c r="C21" s="34">
        <v>7</v>
      </c>
      <c r="D21" s="34">
        <v>7</v>
      </c>
      <c r="E21" s="36">
        <f t="shared" si="0"/>
        <v>1</v>
      </c>
      <c r="F21" s="34">
        <v>0</v>
      </c>
      <c r="G21" s="36">
        <f t="shared" si="1"/>
        <v>0</v>
      </c>
    </row>
    <row r="22" spans="1:7" ht="150.6" customHeight="1">
      <c r="A22" s="26">
        <v>19</v>
      </c>
      <c r="B22" s="23" t="s">
        <v>217</v>
      </c>
      <c r="C22" s="34">
        <v>7</v>
      </c>
      <c r="D22" s="34">
        <v>7</v>
      </c>
      <c r="E22" s="36">
        <f t="shared" si="0"/>
        <v>1</v>
      </c>
      <c r="F22" s="34">
        <v>0</v>
      </c>
      <c r="G22" s="36">
        <f t="shared" si="1"/>
        <v>0</v>
      </c>
    </row>
    <row r="23" spans="1:7" ht="160.15" customHeight="1">
      <c r="A23" s="26">
        <v>20</v>
      </c>
      <c r="B23" s="23" t="s">
        <v>218</v>
      </c>
      <c r="C23" s="34">
        <v>6</v>
      </c>
      <c r="D23" s="34">
        <v>6</v>
      </c>
      <c r="E23" s="36">
        <f t="shared" si="0"/>
        <v>1</v>
      </c>
      <c r="F23" s="34">
        <v>0</v>
      </c>
      <c r="G23" s="36">
        <f t="shared" si="1"/>
        <v>0</v>
      </c>
    </row>
    <row r="24" spans="1:7" ht="93" customHeight="1">
      <c r="A24" s="26">
        <v>21</v>
      </c>
      <c r="B24" s="23" t="s">
        <v>219</v>
      </c>
      <c r="C24" s="43">
        <v>7</v>
      </c>
      <c r="D24" s="43">
        <v>6</v>
      </c>
      <c r="E24" s="36">
        <f t="shared" si="0"/>
        <v>0.8571428571428571</v>
      </c>
      <c r="F24" s="43">
        <v>1</v>
      </c>
      <c r="G24" s="36">
        <f t="shared" si="1"/>
        <v>0.14285714285714285</v>
      </c>
    </row>
    <row r="25" spans="1:7" ht="148.9" customHeight="1">
      <c r="A25" s="26">
        <v>22</v>
      </c>
      <c r="B25" s="23" t="s">
        <v>220</v>
      </c>
      <c r="C25" s="34">
        <v>5</v>
      </c>
      <c r="D25" s="34">
        <v>5</v>
      </c>
      <c r="E25" s="36">
        <f t="shared" si="0"/>
        <v>1</v>
      </c>
      <c r="F25" s="34">
        <v>0</v>
      </c>
      <c r="G25" s="36">
        <f t="shared" si="1"/>
        <v>0</v>
      </c>
    </row>
    <row r="26" spans="1:7" ht="139.15" customHeight="1">
      <c r="A26" s="26">
        <v>23</v>
      </c>
      <c r="B26" s="23" t="s">
        <v>221</v>
      </c>
      <c r="C26" s="34">
        <v>5</v>
      </c>
      <c r="D26" s="34">
        <v>4</v>
      </c>
      <c r="E26" s="36">
        <f t="shared" si="0"/>
        <v>0.8</v>
      </c>
      <c r="F26" s="34">
        <v>1</v>
      </c>
      <c r="G26" s="36">
        <f t="shared" si="1"/>
        <v>0.2</v>
      </c>
    </row>
    <row r="27" spans="1:7" ht="135.6" customHeight="1">
      <c r="A27" s="26">
        <v>24</v>
      </c>
      <c r="B27" s="23" t="s">
        <v>228</v>
      </c>
      <c r="C27" s="34">
        <v>7</v>
      </c>
      <c r="D27" s="34">
        <v>6</v>
      </c>
      <c r="E27" s="36">
        <f t="shared" si="0"/>
        <v>0.8571428571428571</v>
      </c>
      <c r="F27" s="34">
        <v>1</v>
      </c>
      <c r="G27" s="36">
        <f t="shared" si="1"/>
        <v>0.14285714285714285</v>
      </c>
    </row>
    <row r="28" spans="1:7" ht="127.9" customHeight="1">
      <c r="A28" s="26">
        <v>25</v>
      </c>
      <c r="B28" s="23" t="s">
        <v>229</v>
      </c>
      <c r="C28" s="34">
        <v>7</v>
      </c>
      <c r="D28" s="34">
        <v>7</v>
      </c>
      <c r="E28" s="36">
        <f t="shared" si="0"/>
        <v>1</v>
      </c>
      <c r="F28" s="34">
        <v>0</v>
      </c>
      <c r="G28" s="36">
        <f t="shared" si="1"/>
        <v>0</v>
      </c>
    </row>
    <row r="29" spans="1:7" ht="99" customHeight="1">
      <c r="A29" s="26">
        <v>26</v>
      </c>
      <c r="B29" s="23" t="s">
        <v>230</v>
      </c>
      <c r="C29" s="34">
        <v>7</v>
      </c>
      <c r="D29" s="34">
        <v>7</v>
      </c>
      <c r="E29" s="36">
        <f t="shared" si="0"/>
        <v>1</v>
      </c>
      <c r="F29" s="34">
        <v>0</v>
      </c>
      <c r="G29" s="36">
        <f t="shared" si="1"/>
        <v>0</v>
      </c>
    </row>
    <row r="30" spans="1:7" ht="79.900000000000006" customHeight="1">
      <c r="A30" s="26">
        <v>27</v>
      </c>
      <c r="B30" s="23" t="s">
        <v>223</v>
      </c>
      <c r="C30" s="34">
        <v>7</v>
      </c>
      <c r="D30" s="34">
        <v>7</v>
      </c>
      <c r="E30" s="36">
        <f t="shared" si="0"/>
        <v>1</v>
      </c>
      <c r="F30" s="34">
        <v>0</v>
      </c>
      <c r="G30" s="36">
        <f t="shared" si="1"/>
        <v>0</v>
      </c>
    </row>
    <row r="31" spans="1:7" ht="148.9" customHeight="1">
      <c r="A31" s="26">
        <v>28</v>
      </c>
      <c r="B31" s="23" t="s">
        <v>224</v>
      </c>
      <c r="C31" s="34">
        <v>7</v>
      </c>
      <c r="D31" s="34">
        <v>7</v>
      </c>
      <c r="E31" s="36">
        <f t="shared" si="0"/>
        <v>1</v>
      </c>
      <c r="F31" s="34">
        <v>0</v>
      </c>
      <c r="G31" s="36">
        <f t="shared" si="1"/>
        <v>0</v>
      </c>
    </row>
    <row r="32" spans="1:7" ht="145.9" customHeight="1">
      <c r="A32" s="26">
        <v>29</v>
      </c>
      <c r="B32" s="23" t="s">
        <v>225</v>
      </c>
      <c r="C32" s="38">
        <v>8</v>
      </c>
      <c r="D32" s="34">
        <v>6</v>
      </c>
      <c r="E32" s="36">
        <f t="shared" si="0"/>
        <v>0.75</v>
      </c>
      <c r="F32" s="34">
        <v>2</v>
      </c>
      <c r="G32" s="36">
        <f t="shared" si="1"/>
        <v>0.25</v>
      </c>
    </row>
    <row r="33" spans="1:7" ht="135" customHeight="1">
      <c r="A33" s="26">
        <v>30</v>
      </c>
      <c r="B33" s="23" t="s">
        <v>226</v>
      </c>
      <c r="C33" s="38">
        <v>7</v>
      </c>
      <c r="D33" s="34">
        <v>6</v>
      </c>
      <c r="E33" s="36">
        <f t="shared" si="0"/>
        <v>0.8571428571428571</v>
      </c>
      <c r="F33" s="34">
        <v>1</v>
      </c>
      <c r="G33" s="36">
        <f t="shared" si="1"/>
        <v>0.14285714285714285</v>
      </c>
    </row>
    <row r="34" spans="1:7" ht="138" customHeight="1">
      <c r="A34" s="26">
        <v>31</v>
      </c>
      <c r="B34" s="23" t="s">
        <v>227</v>
      </c>
      <c r="C34" s="38">
        <v>8</v>
      </c>
      <c r="D34" s="34">
        <v>7</v>
      </c>
      <c r="E34" s="36">
        <f t="shared" si="0"/>
        <v>0.875</v>
      </c>
      <c r="F34" s="34">
        <v>1</v>
      </c>
      <c r="G34" s="36">
        <f t="shared" si="1"/>
        <v>0.125</v>
      </c>
    </row>
    <row r="35" spans="1:7" ht="108" customHeight="1">
      <c r="A35" s="26">
        <v>32</v>
      </c>
      <c r="B35" s="23" t="s">
        <v>231</v>
      </c>
      <c r="C35" s="39">
        <v>7</v>
      </c>
      <c r="D35" s="34">
        <v>5</v>
      </c>
      <c r="E35" s="36">
        <f t="shared" si="0"/>
        <v>0.7142857142857143</v>
      </c>
      <c r="F35" s="34">
        <v>2</v>
      </c>
      <c r="G35" s="36">
        <f t="shared" si="1"/>
        <v>0.2857142857142857</v>
      </c>
    </row>
    <row r="36" spans="1:7" ht="102" customHeight="1">
      <c r="A36" s="26">
        <v>33</v>
      </c>
      <c r="B36" s="23" t="s">
        <v>232</v>
      </c>
      <c r="C36" s="34">
        <v>7</v>
      </c>
      <c r="D36" s="34">
        <v>5</v>
      </c>
      <c r="E36" s="36">
        <f t="shared" si="0"/>
        <v>0.7142857142857143</v>
      </c>
      <c r="F36" s="34">
        <v>2</v>
      </c>
      <c r="G36" s="36">
        <f t="shared" si="1"/>
        <v>0.2857142857142857</v>
      </c>
    </row>
    <row r="37" spans="1:7" ht="81" customHeight="1">
      <c r="A37" s="26">
        <v>34</v>
      </c>
      <c r="B37" s="23" t="s">
        <v>233</v>
      </c>
      <c r="C37" s="34">
        <v>7</v>
      </c>
      <c r="D37" s="34">
        <v>5</v>
      </c>
      <c r="E37" s="36">
        <f t="shared" si="0"/>
        <v>0.7142857142857143</v>
      </c>
      <c r="F37" s="34">
        <v>2</v>
      </c>
      <c r="G37" s="36">
        <f t="shared" si="1"/>
        <v>0.2857142857142857</v>
      </c>
    </row>
    <row r="38" spans="1:7" ht="85.9" customHeight="1">
      <c r="A38" s="26">
        <v>35</v>
      </c>
      <c r="B38" s="23" t="s">
        <v>234</v>
      </c>
      <c r="C38" s="34">
        <v>7</v>
      </c>
      <c r="D38" s="34">
        <v>7</v>
      </c>
      <c r="E38" s="36">
        <f t="shared" si="0"/>
        <v>1</v>
      </c>
      <c r="F38" s="34">
        <v>0</v>
      </c>
      <c r="G38" s="36">
        <f t="shared" si="1"/>
        <v>0</v>
      </c>
    </row>
    <row r="39" spans="1:7">
      <c r="A39" s="5" t="s">
        <v>120</v>
      </c>
      <c r="B39" s="5" t="s">
        <v>175</v>
      </c>
      <c r="C39" s="35">
        <f>SUM(C4:C38)</f>
        <v>226</v>
      </c>
      <c r="D39" s="35">
        <f>SUM(D4:D38)</f>
        <v>205</v>
      </c>
      <c r="E39" s="36">
        <f t="shared" si="0"/>
        <v>0.90707964601769908</v>
      </c>
      <c r="F39" s="35">
        <f>SUM(F4:F38)</f>
        <v>21</v>
      </c>
      <c r="G39" s="36">
        <f t="shared" si="1"/>
        <v>9.2920353982300891E-2</v>
      </c>
    </row>
    <row r="40" spans="1:7" ht="16.5">
      <c r="A40" s="71" t="s">
        <v>33</v>
      </c>
      <c r="B40" s="71"/>
      <c r="C40" s="71"/>
      <c r="D40" s="71"/>
      <c r="E40" s="71"/>
      <c r="F40" s="71"/>
      <c r="G40" s="71"/>
    </row>
  </sheetData>
  <mergeCells count="3">
    <mergeCell ref="A1:G1"/>
    <mergeCell ref="E2:G2"/>
    <mergeCell ref="A40:G40"/>
  </mergeCells>
  <phoneticPr fontId="13" type="noConversion"/>
  <pageMargins left="0.70866141732283472" right="0.70866141732283472" top="0.74803149606299213" bottom="0.74803149606299213" header="0.31496062992125984" footer="0.31496062992125984"/>
  <pageSetup paperSize="9"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view="pageBreakPreview" topLeftCell="A22" zoomScale="60" zoomScaleNormal="60" workbookViewId="0">
      <selection activeCell="K5" sqref="K5"/>
    </sheetView>
  </sheetViews>
  <sheetFormatPr defaultRowHeight="19.5"/>
  <cols>
    <col min="1" max="1" width="5.625" customWidth="1"/>
    <col min="2" max="2" width="55.625" customWidth="1"/>
    <col min="3" max="7" width="20.625" style="42" customWidth="1"/>
  </cols>
  <sheetData>
    <row r="1" spans="1:7" ht="39.6" customHeight="1">
      <c r="A1" s="72" t="s">
        <v>176</v>
      </c>
      <c r="B1" s="73"/>
      <c r="C1" s="73"/>
      <c r="D1" s="73"/>
      <c r="E1" s="73"/>
      <c r="F1" s="73"/>
      <c r="G1" s="73"/>
    </row>
    <row r="2" spans="1:7">
      <c r="A2" s="30"/>
      <c r="B2" s="31"/>
      <c r="C2" s="32"/>
      <c r="D2" s="32"/>
      <c r="E2" s="74" t="s">
        <v>169</v>
      </c>
      <c r="F2" s="75"/>
      <c r="G2" s="76"/>
    </row>
    <row r="3" spans="1:7" ht="58.5">
      <c r="A3" s="26" t="s">
        <v>170</v>
      </c>
      <c r="B3" s="26" t="s">
        <v>171</v>
      </c>
      <c r="C3" s="33" t="s">
        <v>177</v>
      </c>
      <c r="D3" s="33" t="s">
        <v>178</v>
      </c>
      <c r="E3" s="36" t="s">
        <v>172</v>
      </c>
      <c r="F3" s="33" t="s">
        <v>180</v>
      </c>
      <c r="G3" s="36" t="s">
        <v>173</v>
      </c>
    </row>
    <row r="4" spans="1:7" ht="63" customHeight="1">
      <c r="A4" s="5">
        <v>1</v>
      </c>
      <c r="B4" s="44" t="s">
        <v>201</v>
      </c>
      <c r="C4" s="34">
        <v>5</v>
      </c>
      <c r="D4" s="34">
        <v>5</v>
      </c>
      <c r="E4" s="37">
        <f t="shared" ref="E4:E24" si="0">D4/C4*100%</f>
        <v>1</v>
      </c>
      <c r="F4" s="34">
        <v>0</v>
      </c>
      <c r="G4" s="37">
        <f t="shared" ref="G4:G24" si="1">F4/C4*100%</f>
        <v>0</v>
      </c>
    </row>
    <row r="5" spans="1:7" ht="88.5" customHeight="1">
      <c r="A5" s="5">
        <v>2</v>
      </c>
      <c r="B5" s="22" t="s">
        <v>199</v>
      </c>
      <c r="C5" s="34">
        <v>7</v>
      </c>
      <c r="D5" s="34">
        <v>6</v>
      </c>
      <c r="E5" s="37">
        <f t="shared" si="0"/>
        <v>0.8571428571428571</v>
      </c>
      <c r="F5" s="34">
        <v>1</v>
      </c>
      <c r="G5" s="37">
        <f t="shared" si="1"/>
        <v>0.14285714285714285</v>
      </c>
    </row>
    <row r="6" spans="1:7" ht="57.75" customHeight="1">
      <c r="A6" s="5">
        <v>3</v>
      </c>
      <c r="B6" s="22" t="s">
        <v>200</v>
      </c>
      <c r="C6" s="34">
        <v>9</v>
      </c>
      <c r="D6" s="34">
        <v>8</v>
      </c>
      <c r="E6" s="37">
        <f t="shared" si="0"/>
        <v>0.88888888888888884</v>
      </c>
      <c r="F6" s="34">
        <v>1</v>
      </c>
      <c r="G6" s="37">
        <f t="shared" si="1"/>
        <v>0.1111111111111111</v>
      </c>
    </row>
    <row r="7" spans="1:7" ht="77.45" customHeight="1">
      <c r="A7" s="5">
        <v>4</v>
      </c>
      <c r="B7" s="22" t="s">
        <v>181</v>
      </c>
      <c r="C7" s="34">
        <v>7</v>
      </c>
      <c r="D7" s="34">
        <v>7</v>
      </c>
      <c r="E7" s="37">
        <f t="shared" si="0"/>
        <v>1</v>
      </c>
      <c r="F7" s="34">
        <v>0</v>
      </c>
      <c r="G7" s="37">
        <f t="shared" si="1"/>
        <v>0</v>
      </c>
    </row>
    <row r="8" spans="1:7" ht="63.6" customHeight="1">
      <c r="A8" s="5">
        <v>5</v>
      </c>
      <c r="B8" s="22" t="s">
        <v>182</v>
      </c>
      <c r="C8" s="34">
        <v>8</v>
      </c>
      <c r="D8" s="34">
        <v>8</v>
      </c>
      <c r="E8" s="37">
        <f t="shared" si="0"/>
        <v>1</v>
      </c>
      <c r="F8" s="34">
        <v>0</v>
      </c>
      <c r="G8" s="37">
        <f t="shared" si="1"/>
        <v>0</v>
      </c>
    </row>
    <row r="9" spans="1:7" ht="60" customHeight="1">
      <c r="A9" s="5">
        <v>6</v>
      </c>
      <c r="B9" s="22" t="s">
        <v>183</v>
      </c>
      <c r="C9" s="34">
        <v>7</v>
      </c>
      <c r="D9" s="34">
        <v>7</v>
      </c>
      <c r="E9" s="37">
        <f t="shared" si="0"/>
        <v>1</v>
      </c>
      <c r="F9" s="34">
        <v>0</v>
      </c>
      <c r="G9" s="37">
        <f t="shared" si="1"/>
        <v>0</v>
      </c>
    </row>
    <row r="10" spans="1:7" ht="58.5" customHeight="1">
      <c r="A10" s="5">
        <v>7</v>
      </c>
      <c r="B10" s="22" t="s">
        <v>184</v>
      </c>
      <c r="C10" s="34">
        <v>8</v>
      </c>
      <c r="D10" s="34">
        <v>8</v>
      </c>
      <c r="E10" s="37">
        <f t="shared" si="0"/>
        <v>1</v>
      </c>
      <c r="F10" s="34">
        <v>0</v>
      </c>
      <c r="G10" s="37">
        <f t="shared" si="1"/>
        <v>0</v>
      </c>
    </row>
    <row r="11" spans="1:7" ht="66" customHeight="1">
      <c r="A11" s="5">
        <v>8</v>
      </c>
      <c r="B11" s="22" t="s">
        <v>185</v>
      </c>
      <c r="C11" s="34">
        <v>7</v>
      </c>
      <c r="D11" s="34">
        <v>7</v>
      </c>
      <c r="E11" s="37">
        <f t="shared" si="0"/>
        <v>1</v>
      </c>
      <c r="F11" s="34">
        <v>0</v>
      </c>
      <c r="G11" s="37">
        <f t="shared" si="1"/>
        <v>0</v>
      </c>
    </row>
    <row r="12" spans="1:7" ht="96.6" customHeight="1">
      <c r="A12" s="5">
        <v>9</v>
      </c>
      <c r="B12" s="22" t="s">
        <v>186</v>
      </c>
      <c r="C12" s="34">
        <v>7</v>
      </c>
      <c r="D12" s="34">
        <v>7</v>
      </c>
      <c r="E12" s="37">
        <f t="shared" si="0"/>
        <v>1</v>
      </c>
      <c r="F12" s="34">
        <v>0</v>
      </c>
      <c r="G12" s="37">
        <f t="shared" si="1"/>
        <v>0</v>
      </c>
    </row>
    <row r="13" spans="1:7" ht="74.25" customHeight="1">
      <c r="A13" s="5">
        <v>10</v>
      </c>
      <c r="B13" s="22" t="s">
        <v>187</v>
      </c>
      <c r="C13" s="38">
        <v>7</v>
      </c>
      <c r="D13" s="34">
        <v>5</v>
      </c>
      <c r="E13" s="37">
        <f t="shared" si="0"/>
        <v>0.7142857142857143</v>
      </c>
      <c r="F13" s="34">
        <v>2</v>
      </c>
      <c r="G13" s="37">
        <f t="shared" si="1"/>
        <v>0.2857142857142857</v>
      </c>
    </row>
    <row r="14" spans="1:7" ht="110.45" customHeight="1">
      <c r="A14" s="5">
        <v>11</v>
      </c>
      <c r="B14" s="22" t="s">
        <v>188</v>
      </c>
      <c r="C14" s="38">
        <v>8</v>
      </c>
      <c r="D14" s="34">
        <v>6</v>
      </c>
      <c r="E14" s="37">
        <f t="shared" si="0"/>
        <v>0.75</v>
      </c>
      <c r="F14" s="34">
        <v>2</v>
      </c>
      <c r="G14" s="37">
        <f t="shared" si="1"/>
        <v>0.25</v>
      </c>
    </row>
    <row r="15" spans="1:7" ht="114" customHeight="1">
      <c r="A15" s="5">
        <v>12</v>
      </c>
      <c r="B15" s="22" t="s">
        <v>189</v>
      </c>
      <c r="C15" s="38">
        <v>6</v>
      </c>
      <c r="D15" s="34">
        <v>5</v>
      </c>
      <c r="E15" s="37">
        <f t="shared" si="0"/>
        <v>0.83333333333333337</v>
      </c>
      <c r="F15" s="34">
        <v>1</v>
      </c>
      <c r="G15" s="37">
        <f t="shared" si="1"/>
        <v>0.16666666666666666</v>
      </c>
    </row>
    <row r="16" spans="1:7" ht="62.25" customHeight="1">
      <c r="A16" s="5">
        <v>13</v>
      </c>
      <c r="B16" s="22" t="s">
        <v>190</v>
      </c>
      <c r="C16" s="39">
        <v>7</v>
      </c>
      <c r="D16" s="34">
        <v>6</v>
      </c>
      <c r="E16" s="37">
        <f>D16/C16*100%</f>
        <v>0.8571428571428571</v>
      </c>
      <c r="F16" s="34">
        <v>1</v>
      </c>
      <c r="G16" s="37">
        <f>F16/C16*100%</f>
        <v>0.14285714285714285</v>
      </c>
    </row>
    <row r="17" spans="1:7" ht="89.45" customHeight="1">
      <c r="A17" s="5">
        <v>14</v>
      </c>
      <c r="B17" s="22" t="s">
        <v>191</v>
      </c>
      <c r="C17" s="39">
        <v>7</v>
      </c>
      <c r="D17" s="34">
        <v>6</v>
      </c>
      <c r="E17" s="37">
        <f t="shared" si="0"/>
        <v>0.8571428571428571</v>
      </c>
      <c r="F17" s="34">
        <v>1</v>
      </c>
      <c r="G17" s="37">
        <f t="shared" si="1"/>
        <v>0.14285714285714285</v>
      </c>
    </row>
    <row r="18" spans="1:7" ht="99.75" customHeight="1">
      <c r="A18" s="5">
        <v>15</v>
      </c>
      <c r="B18" s="22" t="s">
        <v>192</v>
      </c>
      <c r="C18" s="39">
        <v>7</v>
      </c>
      <c r="D18" s="43">
        <v>5</v>
      </c>
      <c r="E18" s="37">
        <f t="shared" si="0"/>
        <v>0.7142857142857143</v>
      </c>
      <c r="F18" s="43">
        <v>2</v>
      </c>
      <c r="G18" s="37">
        <f t="shared" si="1"/>
        <v>0.2857142857142857</v>
      </c>
    </row>
    <row r="19" spans="1:7" ht="63" customHeight="1">
      <c r="A19" s="5">
        <v>16</v>
      </c>
      <c r="B19" s="22" t="s">
        <v>193</v>
      </c>
      <c r="C19" s="39">
        <v>7</v>
      </c>
      <c r="D19" s="43">
        <v>6</v>
      </c>
      <c r="E19" s="37">
        <f t="shared" si="0"/>
        <v>0.8571428571428571</v>
      </c>
      <c r="F19" s="43">
        <v>1</v>
      </c>
      <c r="G19" s="37">
        <f t="shared" si="1"/>
        <v>0.14285714285714285</v>
      </c>
    </row>
    <row r="20" spans="1:7" ht="95.45" customHeight="1">
      <c r="A20" s="5">
        <v>17</v>
      </c>
      <c r="B20" s="22" t="s">
        <v>194</v>
      </c>
      <c r="C20" s="40">
        <v>8</v>
      </c>
      <c r="D20" s="43">
        <v>7</v>
      </c>
      <c r="E20" s="37">
        <f t="shared" si="0"/>
        <v>0.875</v>
      </c>
      <c r="F20" s="43">
        <v>1</v>
      </c>
      <c r="G20" s="37">
        <f t="shared" si="1"/>
        <v>0.125</v>
      </c>
    </row>
    <row r="21" spans="1:7" ht="50.1" customHeight="1">
      <c r="A21" s="5">
        <v>18</v>
      </c>
      <c r="B21" s="22" t="s">
        <v>195</v>
      </c>
      <c r="C21" s="41">
        <v>7</v>
      </c>
      <c r="D21" s="43">
        <v>5</v>
      </c>
      <c r="E21" s="37">
        <f t="shared" si="0"/>
        <v>0.7142857142857143</v>
      </c>
      <c r="F21" s="43">
        <v>2</v>
      </c>
      <c r="G21" s="37">
        <f t="shared" si="1"/>
        <v>0.2857142857142857</v>
      </c>
    </row>
    <row r="22" spans="1:7" ht="60.6" customHeight="1">
      <c r="A22" s="5">
        <v>19</v>
      </c>
      <c r="B22" s="22" t="s">
        <v>196</v>
      </c>
      <c r="C22" s="41">
        <v>7</v>
      </c>
      <c r="D22" s="43">
        <v>5</v>
      </c>
      <c r="E22" s="37">
        <f t="shared" si="0"/>
        <v>0.7142857142857143</v>
      </c>
      <c r="F22" s="43">
        <v>2</v>
      </c>
      <c r="G22" s="37">
        <f t="shared" si="1"/>
        <v>0.2857142857142857</v>
      </c>
    </row>
    <row r="23" spans="1:7" ht="69" customHeight="1">
      <c r="A23" s="5">
        <v>20</v>
      </c>
      <c r="B23" s="22" t="s">
        <v>197</v>
      </c>
      <c r="C23" s="41">
        <v>7</v>
      </c>
      <c r="D23" s="43">
        <v>5</v>
      </c>
      <c r="E23" s="37">
        <f t="shared" si="0"/>
        <v>0.7142857142857143</v>
      </c>
      <c r="F23" s="43">
        <v>2</v>
      </c>
      <c r="G23" s="37">
        <f t="shared" si="1"/>
        <v>0.2857142857142857</v>
      </c>
    </row>
    <row r="24" spans="1:7" ht="61.15" customHeight="1">
      <c r="A24" s="5">
        <v>21</v>
      </c>
      <c r="B24" s="22" t="s">
        <v>198</v>
      </c>
      <c r="C24" s="41">
        <v>7</v>
      </c>
      <c r="D24" s="43">
        <v>7</v>
      </c>
      <c r="E24" s="37">
        <f t="shared" si="0"/>
        <v>1</v>
      </c>
      <c r="F24" s="43">
        <v>0</v>
      </c>
      <c r="G24" s="37">
        <f t="shared" si="1"/>
        <v>0</v>
      </c>
    </row>
    <row r="25" spans="1:7">
      <c r="A25" s="5" t="s">
        <v>174</v>
      </c>
      <c r="B25" s="5" t="s">
        <v>175</v>
      </c>
      <c r="C25" s="35">
        <f>SUM(C4:C24)</f>
        <v>150</v>
      </c>
      <c r="D25" s="35">
        <f>SUM(D4:D24)</f>
        <v>131</v>
      </c>
      <c r="E25" s="37">
        <f>D25/C25*100%</f>
        <v>0.87333333333333329</v>
      </c>
      <c r="F25" s="35">
        <f>SUM(F4:F24)</f>
        <v>19</v>
      </c>
      <c r="G25" s="37">
        <f>F25/C25*100%</f>
        <v>0.12666666666666668</v>
      </c>
    </row>
    <row r="26" spans="1:7" ht="16.5">
      <c r="A26" s="71" t="s">
        <v>33</v>
      </c>
      <c r="B26" s="71"/>
      <c r="C26" s="71"/>
      <c r="D26" s="71"/>
      <c r="E26" s="71"/>
      <c r="F26" s="71"/>
      <c r="G26" s="71"/>
    </row>
  </sheetData>
  <mergeCells count="3">
    <mergeCell ref="A1:G1"/>
    <mergeCell ref="E2:G2"/>
    <mergeCell ref="A26:G26"/>
  </mergeCells>
  <phoneticPr fontId="11" type="noConversion"/>
  <pageMargins left="0.70866141732283472" right="0.70866141732283472" top="0.74803149606299213" bottom="0.74803149606299213" header="0.31496062992125984" footer="0.31496062992125984"/>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
  <sheetViews>
    <sheetView workbookViewId="0">
      <selection activeCell="D11" sqref="D11"/>
    </sheetView>
  </sheetViews>
  <sheetFormatPr defaultRowHeight="16.5"/>
  <cols>
    <col min="2" max="2" width="65.75" customWidth="1"/>
    <col min="3" max="3" width="15.125" customWidth="1"/>
    <col min="4" max="4" width="15.375" customWidth="1"/>
    <col min="5" max="5" width="14.75" customWidth="1"/>
    <col min="6" max="6" width="17.625" customWidth="1"/>
    <col min="7" max="7" width="15" customWidth="1"/>
  </cols>
  <sheetData>
    <row r="1" spans="1:7" ht="53.25" customHeight="1">
      <c r="A1" s="72" t="s">
        <v>151</v>
      </c>
      <c r="B1" s="77"/>
      <c r="C1" s="77"/>
      <c r="D1" s="77"/>
      <c r="E1" s="77"/>
      <c r="F1" s="77"/>
      <c r="G1" s="77"/>
    </row>
    <row r="2" spans="1:7">
      <c r="A2" s="78" t="s">
        <v>92</v>
      </c>
      <c r="B2" s="79"/>
      <c r="C2" s="79"/>
      <c r="D2" s="79"/>
      <c r="E2" s="79"/>
      <c r="F2" s="79"/>
      <c r="G2" s="80"/>
    </row>
    <row r="3" spans="1:7" ht="49.5">
      <c r="A3" s="26" t="s">
        <v>93</v>
      </c>
      <c r="B3" s="27" t="s">
        <v>94</v>
      </c>
      <c r="C3" s="26" t="s">
        <v>177</v>
      </c>
      <c r="D3" s="26" t="s">
        <v>179</v>
      </c>
      <c r="E3" s="28" t="s">
        <v>97</v>
      </c>
      <c r="F3" s="26" t="s">
        <v>180</v>
      </c>
      <c r="G3" s="28" t="s">
        <v>99</v>
      </c>
    </row>
    <row r="4" spans="1:7" ht="33">
      <c r="A4" s="6">
        <v>1</v>
      </c>
      <c r="B4" s="22" t="s">
        <v>152</v>
      </c>
      <c r="C4" s="6">
        <v>5</v>
      </c>
      <c r="D4" s="6">
        <v>5</v>
      </c>
      <c r="E4" s="10">
        <f t="shared" ref="E4:E21" si="0">D4/C4*100%</f>
        <v>1</v>
      </c>
      <c r="F4" s="29">
        <v>0</v>
      </c>
      <c r="G4" s="10">
        <f t="shared" ref="G4:G21" si="1">F4/C4*100%</f>
        <v>0</v>
      </c>
    </row>
    <row r="5" spans="1:7" ht="33">
      <c r="A5" s="6">
        <v>2</v>
      </c>
      <c r="B5" s="22" t="s">
        <v>153</v>
      </c>
      <c r="C5" s="6">
        <v>5</v>
      </c>
      <c r="D5" s="6">
        <v>5</v>
      </c>
      <c r="E5" s="10">
        <f t="shared" si="0"/>
        <v>1</v>
      </c>
      <c r="F5" s="6">
        <v>0</v>
      </c>
      <c r="G5" s="10">
        <f t="shared" si="1"/>
        <v>0</v>
      </c>
    </row>
    <row r="6" spans="1:7" ht="49.5">
      <c r="A6" s="6">
        <v>3</v>
      </c>
      <c r="B6" s="22" t="s">
        <v>154</v>
      </c>
      <c r="C6" s="6">
        <v>0</v>
      </c>
      <c r="D6" s="6">
        <v>0</v>
      </c>
      <c r="E6" s="10">
        <v>0</v>
      </c>
      <c r="F6" s="6">
        <v>0</v>
      </c>
      <c r="G6" s="10">
        <v>0</v>
      </c>
    </row>
    <row r="7" spans="1:7" ht="49.5">
      <c r="A7" s="6">
        <v>4</v>
      </c>
      <c r="B7" s="22" t="s">
        <v>168</v>
      </c>
      <c r="C7" s="6">
        <v>7</v>
      </c>
      <c r="D7" s="6">
        <v>6</v>
      </c>
      <c r="E7" s="10">
        <f t="shared" si="0"/>
        <v>0.8571428571428571</v>
      </c>
      <c r="F7" s="6">
        <v>1</v>
      </c>
      <c r="G7" s="10">
        <f t="shared" si="1"/>
        <v>0.14285714285714285</v>
      </c>
    </row>
    <row r="8" spans="1:7" ht="72.75" customHeight="1">
      <c r="A8" s="6">
        <v>5</v>
      </c>
      <c r="B8" s="22" t="s">
        <v>155</v>
      </c>
      <c r="C8" s="6">
        <v>7</v>
      </c>
      <c r="D8" s="6">
        <v>6</v>
      </c>
      <c r="E8" s="10">
        <f t="shared" si="0"/>
        <v>0.8571428571428571</v>
      </c>
      <c r="F8" s="6">
        <v>1</v>
      </c>
      <c r="G8" s="10">
        <f t="shared" si="1"/>
        <v>0.14285714285714285</v>
      </c>
    </row>
    <row r="9" spans="1:7" ht="33">
      <c r="A9" s="6">
        <v>6</v>
      </c>
      <c r="B9" s="22" t="s">
        <v>156</v>
      </c>
      <c r="C9" s="6">
        <v>7</v>
      </c>
      <c r="D9" s="6">
        <v>5</v>
      </c>
      <c r="E9" s="10">
        <f t="shared" si="0"/>
        <v>0.7142857142857143</v>
      </c>
      <c r="F9" s="6">
        <v>2</v>
      </c>
      <c r="G9" s="10">
        <f t="shared" si="1"/>
        <v>0.2857142857142857</v>
      </c>
    </row>
    <row r="10" spans="1:7" ht="39" customHeight="1">
      <c r="A10" s="6">
        <v>7</v>
      </c>
      <c r="B10" s="22" t="s">
        <v>157</v>
      </c>
      <c r="C10" s="6">
        <v>7</v>
      </c>
      <c r="D10" s="6">
        <v>5</v>
      </c>
      <c r="E10" s="10">
        <f t="shared" si="0"/>
        <v>0.7142857142857143</v>
      </c>
      <c r="F10" s="6">
        <v>2</v>
      </c>
      <c r="G10" s="10">
        <f t="shared" si="1"/>
        <v>0.2857142857142857</v>
      </c>
    </row>
    <row r="11" spans="1:7" ht="33">
      <c r="A11" s="6">
        <v>8</v>
      </c>
      <c r="B11" s="22" t="s">
        <v>158</v>
      </c>
      <c r="C11" s="6">
        <v>6</v>
      </c>
      <c r="D11" s="6">
        <v>6</v>
      </c>
      <c r="E11" s="10">
        <f t="shared" si="0"/>
        <v>1</v>
      </c>
      <c r="F11" s="6">
        <v>0</v>
      </c>
      <c r="G11" s="10">
        <f t="shared" si="1"/>
        <v>0</v>
      </c>
    </row>
    <row r="12" spans="1:7" ht="33">
      <c r="A12" s="6">
        <v>9</v>
      </c>
      <c r="B12" s="22" t="s">
        <v>159</v>
      </c>
      <c r="C12" s="6">
        <v>7</v>
      </c>
      <c r="D12" s="6">
        <v>5</v>
      </c>
      <c r="E12" s="10">
        <f t="shared" si="0"/>
        <v>0.7142857142857143</v>
      </c>
      <c r="F12" s="6">
        <v>2</v>
      </c>
      <c r="G12" s="10">
        <f t="shared" si="1"/>
        <v>0.2857142857142857</v>
      </c>
    </row>
    <row r="13" spans="1:7" ht="75.75" customHeight="1">
      <c r="A13" s="6">
        <v>10</v>
      </c>
      <c r="B13" s="22" t="s">
        <v>160</v>
      </c>
      <c r="C13" s="6">
        <v>7</v>
      </c>
      <c r="D13" s="6">
        <v>5</v>
      </c>
      <c r="E13" s="10">
        <f t="shared" si="0"/>
        <v>0.7142857142857143</v>
      </c>
      <c r="F13" s="6">
        <v>2</v>
      </c>
      <c r="G13" s="10">
        <f t="shared" si="1"/>
        <v>0.2857142857142857</v>
      </c>
    </row>
    <row r="14" spans="1:7" ht="49.5">
      <c r="A14" s="6">
        <v>11</v>
      </c>
      <c r="B14" s="22" t="s">
        <v>161</v>
      </c>
      <c r="C14" s="6">
        <v>7</v>
      </c>
      <c r="D14" s="6">
        <v>6</v>
      </c>
      <c r="E14" s="10">
        <f t="shared" si="0"/>
        <v>0.8571428571428571</v>
      </c>
      <c r="F14" s="6">
        <v>1</v>
      </c>
      <c r="G14" s="10">
        <f t="shared" si="1"/>
        <v>0.14285714285714285</v>
      </c>
    </row>
    <row r="15" spans="1:7" ht="40.5" customHeight="1">
      <c r="A15" s="6">
        <v>12</v>
      </c>
      <c r="B15" s="22" t="s">
        <v>162</v>
      </c>
      <c r="C15" s="6">
        <v>7</v>
      </c>
      <c r="D15" s="6">
        <v>6</v>
      </c>
      <c r="E15" s="10">
        <f t="shared" si="0"/>
        <v>0.8571428571428571</v>
      </c>
      <c r="F15" s="6">
        <v>1</v>
      </c>
      <c r="G15" s="10">
        <f t="shared" si="1"/>
        <v>0.14285714285714285</v>
      </c>
    </row>
    <row r="16" spans="1:7" ht="55.5" customHeight="1">
      <c r="A16" s="6">
        <v>13</v>
      </c>
      <c r="B16" s="22" t="s">
        <v>163</v>
      </c>
      <c r="C16" s="6">
        <v>7</v>
      </c>
      <c r="D16" s="6">
        <v>6</v>
      </c>
      <c r="E16" s="10">
        <f t="shared" si="0"/>
        <v>0.8571428571428571</v>
      </c>
      <c r="F16" s="6">
        <v>1</v>
      </c>
      <c r="G16" s="10">
        <f t="shared" si="1"/>
        <v>0.14285714285714285</v>
      </c>
    </row>
    <row r="17" spans="1:7" ht="66">
      <c r="A17" s="6">
        <v>14</v>
      </c>
      <c r="B17" s="22" t="s">
        <v>164</v>
      </c>
      <c r="C17" s="6">
        <v>8</v>
      </c>
      <c r="D17" s="6">
        <v>7</v>
      </c>
      <c r="E17" s="10">
        <f t="shared" si="0"/>
        <v>0.875</v>
      </c>
      <c r="F17" s="6">
        <v>1</v>
      </c>
      <c r="G17" s="10">
        <f t="shared" si="1"/>
        <v>0.125</v>
      </c>
    </row>
    <row r="18" spans="1:7" ht="66">
      <c r="A18" s="6">
        <v>15</v>
      </c>
      <c r="B18" s="22" t="s">
        <v>165</v>
      </c>
      <c r="C18" s="6">
        <v>7</v>
      </c>
      <c r="D18" s="6">
        <v>5</v>
      </c>
      <c r="E18" s="10">
        <f t="shared" si="0"/>
        <v>0.7142857142857143</v>
      </c>
      <c r="F18" s="6">
        <v>2</v>
      </c>
      <c r="G18" s="10">
        <f t="shared" si="1"/>
        <v>0.2857142857142857</v>
      </c>
    </row>
    <row r="19" spans="1:7" ht="70.5" customHeight="1">
      <c r="A19" s="6">
        <v>16</v>
      </c>
      <c r="B19" s="22" t="s">
        <v>166</v>
      </c>
      <c r="C19" s="6">
        <v>8</v>
      </c>
      <c r="D19" s="6">
        <v>6</v>
      </c>
      <c r="E19" s="10">
        <f t="shared" si="0"/>
        <v>0.75</v>
      </c>
      <c r="F19" s="6">
        <v>2</v>
      </c>
      <c r="G19" s="10">
        <f t="shared" si="1"/>
        <v>0.25</v>
      </c>
    </row>
    <row r="20" spans="1:7" ht="74.25" customHeight="1">
      <c r="A20" s="6">
        <v>17</v>
      </c>
      <c r="B20" s="22" t="s">
        <v>167</v>
      </c>
      <c r="C20" s="6">
        <v>6</v>
      </c>
      <c r="D20" s="6">
        <v>5</v>
      </c>
      <c r="E20" s="10">
        <f t="shared" si="0"/>
        <v>0.83333333333333337</v>
      </c>
      <c r="F20" s="6">
        <v>1</v>
      </c>
      <c r="G20" s="10">
        <f t="shared" si="1"/>
        <v>0.16666666666666666</v>
      </c>
    </row>
    <row r="21" spans="1:7">
      <c r="A21" s="6" t="s">
        <v>120</v>
      </c>
      <c r="B21" s="6" t="s">
        <v>121</v>
      </c>
      <c r="C21" s="6">
        <f>SUM(C4:C20)</f>
        <v>108</v>
      </c>
      <c r="D21" s="6">
        <f>SUM(D4:D20)</f>
        <v>89</v>
      </c>
      <c r="E21" s="10">
        <f t="shared" si="0"/>
        <v>0.82407407407407407</v>
      </c>
      <c r="F21" s="6">
        <f>SUM(F4:F20)</f>
        <v>19</v>
      </c>
      <c r="G21" s="10">
        <f t="shared" si="1"/>
        <v>0.17592592592592593</v>
      </c>
    </row>
    <row r="22" spans="1:7">
      <c r="A22" s="81" t="s">
        <v>33</v>
      </c>
      <c r="B22" s="81"/>
      <c r="C22" s="81"/>
      <c r="D22" s="81"/>
      <c r="E22" s="81"/>
      <c r="F22" s="81"/>
      <c r="G22" s="81"/>
    </row>
  </sheetData>
  <mergeCells count="3">
    <mergeCell ref="A1:G1"/>
    <mergeCell ref="A2:G2"/>
    <mergeCell ref="A22:G22"/>
  </mergeCells>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view="pageBreakPreview" zoomScale="60" zoomScaleNormal="100" workbookViewId="0">
      <selection sqref="A1:G21"/>
    </sheetView>
  </sheetViews>
  <sheetFormatPr defaultRowHeight="16.5"/>
  <cols>
    <col min="1" max="1" width="5.5" style="25" customWidth="1"/>
    <col min="2" max="2" width="33.625" style="25" customWidth="1"/>
    <col min="3" max="3" width="14.75" style="25" customWidth="1"/>
    <col min="4" max="7" width="16.75" style="25" customWidth="1"/>
  </cols>
  <sheetData>
    <row r="1" spans="1:7" ht="81" customHeight="1">
      <c r="A1" s="72" t="s">
        <v>123</v>
      </c>
      <c r="B1" s="77"/>
      <c r="C1" s="77"/>
      <c r="D1" s="77"/>
      <c r="E1" s="77"/>
      <c r="F1" s="77"/>
      <c r="G1" s="77"/>
    </row>
    <row r="2" spans="1:7" ht="24.6" customHeight="1">
      <c r="A2" s="78" t="s">
        <v>124</v>
      </c>
      <c r="B2" s="79"/>
      <c r="C2" s="79"/>
      <c r="D2" s="79"/>
      <c r="E2" s="79"/>
      <c r="F2" s="79"/>
      <c r="G2" s="80"/>
    </row>
    <row r="3" spans="1:7" ht="49.5">
      <c r="A3" s="26" t="s">
        <v>125</v>
      </c>
      <c r="B3" s="27" t="s">
        <v>126</v>
      </c>
      <c r="C3" s="26" t="s">
        <v>127</v>
      </c>
      <c r="D3" s="26" t="s">
        <v>128</v>
      </c>
      <c r="E3" s="28" t="s">
        <v>129</v>
      </c>
      <c r="F3" s="26" t="s">
        <v>130</v>
      </c>
      <c r="G3" s="28" t="s">
        <v>131</v>
      </c>
    </row>
    <row r="4" spans="1:7">
      <c r="A4" s="6">
        <v>1</v>
      </c>
      <c r="B4" s="23" t="s">
        <v>149</v>
      </c>
      <c r="C4" s="6">
        <v>5</v>
      </c>
      <c r="D4" s="6">
        <v>4</v>
      </c>
      <c r="E4" s="10">
        <f t="shared" ref="E4:E20" si="0">D4/C4*100%</f>
        <v>0.8</v>
      </c>
      <c r="F4" s="6">
        <v>1</v>
      </c>
      <c r="G4" s="10">
        <f t="shared" ref="G4:G20" si="1">F4/C4*100%</f>
        <v>0.2</v>
      </c>
    </row>
    <row r="5" spans="1:7" ht="39">
      <c r="A5" s="6">
        <v>2</v>
      </c>
      <c r="B5" s="24" t="s">
        <v>132</v>
      </c>
      <c r="C5" s="6">
        <v>7</v>
      </c>
      <c r="D5" s="6">
        <v>7</v>
      </c>
      <c r="E5" s="10">
        <f t="shared" si="0"/>
        <v>1</v>
      </c>
      <c r="F5" s="6">
        <v>0</v>
      </c>
      <c r="G5" s="10">
        <f t="shared" si="1"/>
        <v>0</v>
      </c>
    </row>
    <row r="6" spans="1:7" ht="19.5">
      <c r="A6" s="6">
        <v>3</v>
      </c>
      <c r="B6" s="24" t="s">
        <v>133</v>
      </c>
      <c r="C6" s="6">
        <v>7</v>
      </c>
      <c r="D6" s="6">
        <v>6</v>
      </c>
      <c r="E6" s="10">
        <f t="shared" si="0"/>
        <v>0.8571428571428571</v>
      </c>
      <c r="F6" s="6">
        <v>1</v>
      </c>
      <c r="G6" s="10">
        <f t="shared" si="1"/>
        <v>0.14285714285714285</v>
      </c>
    </row>
    <row r="7" spans="1:7" ht="19.5">
      <c r="A7" s="6">
        <v>4</v>
      </c>
      <c r="B7" s="24" t="s">
        <v>134</v>
      </c>
      <c r="C7" s="6">
        <v>7</v>
      </c>
      <c r="D7" s="6">
        <v>7</v>
      </c>
      <c r="E7" s="10">
        <f t="shared" si="0"/>
        <v>1</v>
      </c>
      <c r="F7" s="6">
        <v>0</v>
      </c>
      <c r="G7" s="10">
        <f t="shared" si="1"/>
        <v>0</v>
      </c>
    </row>
    <row r="8" spans="1:7" ht="19.5">
      <c r="A8" s="6">
        <v>5</v>
      </c>
      <c r="B8" s="24" t="s">
        <v>135</v>
      </c>
      <c r="C8" s="6">
        <v>7</v>
      </c>
      <c r="D8" s="6">
        <v>7</v>
      </c>
      <c r="E8" s="10">
        <f t="shared" si="0"/>
        <v>1</v>
      </c>
      <c r="F8" s="6">
        <v>0</v>
      </c>
      <c r="G8" s="10">
        <f t="shared" si="1"/>
        <v>0</v>
      </c>
    </row>
    <row r="9" spans="1:7" ht="39">
      <c r="A9" s="6">
        <v>6</v>
      </c>
      <c r="B9" s="24" t="s">
        <v>136</v>
      </c>
      <c r="C9" s="6">
        <v>7</v>
      </c>
      <c r="D9" s="6">
        <v>7</v>
      </c>
      <c r="E9" s="10">
        <f t="shared" si="0"/>
        <v>1</v>
      </c>
      <c r="F9" s="6">
        <v>0</v>
      </c>
      <c r="G9" s="10">
        <f t="shared" si="1"/>
        <v>0</v>
      </c>
    </row>
    <row r="10" spans="1:7" ht="19.5">
      <c r="A10" s="6">
        <v>7</v>
      </c>
      <c r="B10" s="24" t="s">
        <v>137</v>
      </c>
      <c r="C10" s="6">
        <v>7</v>
      </c>
      <c r="D10" s="6">
        <v>5</v>
      </c>
      <c r="E10" s="10">
        <f t="shared" si="0"/>
        <v>0.7142857142857143</v>
      </c>
      <c r="F10" s="6">
        <v>2</v>
      </c>
      <c r="G10" s="10">
        <f t="shared" si="1"/>
        <v>0.2857142857142857</v>
      </c>
    </row>
    <row r="11" spans="1:7" ht="19.5">
      <c r="A11" s="6">
        <v>8</v>
      </c>
      <c r="B11" s="24" t="s">
        <v>138</v>
      </c>
      <c r="C11" s="6">
        <v>7</v>
      </c>
      <c r="D11" s="6">
        <v>5</v>
      </c>
      <c r="E11" s="10">
        <f t="shared" si="0"/>
        <v>0.7142857142857143</v>
      </c>
      <c r="F11" s="6">
        <v>2</v>
      </c>
      <c r="G11" s="10">
        <f t="shared" si="1"/>
        <v>0.2857142857142857</v>
      </c>
    </row>
    <row r="12" spans="1:7" ht="19.5">
      <c r="A12" s="6">
        <v>9</v>
      </c>
      <c r="B12" s="24" t="s">
        <v>139</v>
      </c>
      <c r="C12" s="6">
        <v>8</v>
      </c>
      <c r="D12" s="6">
        <v>7</v>
      </c>
      <c r="E12" s="10">
        <f t="shared" si="0"/>
        <v>0.875</v>
      </c>
      <c r="F12" s="6">
        <v>1</v>
      </c>
      <c r="G12" s="10">
        <f t="shared" si="1"/>
        <v>0.125</v>
      </c>
    </row>
    <row r="13" spans="1:7" ht="39">
      <c r="A13" s="6">
        <v>10</v>
      </c>
      <c r="B13" s="24" t="s">
        <v>140</v>
      </c>
      <c r="C13" s="6">
        <v>7</v>
      </c>
      <c r="D13" s="6">
        <v>4</v>
      </c>
      <c r="E13" s="10">
        <f t="shared" si="0"/>
        <v>0.5714285714285714</v>
      </c>
      <c r="F13" s="6">
        <v>3</v>
      </c>
      <c r="G13" s="10">
        <f t="shared" si="1"/>
        <v>0.42857142857142855</v>
      </c>
    </row>
    <row r="14" spans="1:7" ht="39">
      <c r="A14" s="6">
        <v>11</v>
      </c>
      <c r="B14" s="24" t="s">
        <v>141</v>
      </c>
      <c r="C14" s="6">
        <v>7</v>
      </c>
      <c r="D14" s="6">
        <v>6</v>
      </c>
      <c r="E14" s="10">
        <f t="shared" si="0"/>
        <v>0.8571428571428571</v>
      </c>
      <c r="F14" s="6">
        <v>1</v>
      </c>
      <c r="G14" s="10">
        <f t="shared" si="1"/>
        <v>0.14285714285714285</v>
      </c>
    </row>
    <row r="15" spans="1:7" ht="19.5">
      <c r="A15" s="6">
        <v>12</v>
      </c>
      <c r="B15" s="24" t="s">
        <v>142</v>
      </c>
      <c r="C15" s="6">
        <v>7</v>
      </c>
      <c r="D15" s="6">
        <v>7</v>
      </c>
      <c r="E15" s="10">
        <f t="shared" si="0"/>
        <v>1</v>
      </c>
      <c r="F15" s="6">
        <v>0</v>
      </c>
      <c r="G15" s="10">
        <f t="shared" si="1"/>
        <v>0</v>
      </c>
    </row>
    <row r="16" spans="1:7" ht="39">
      <c r="A16" s="6">
        <v>13</v>
      </c>
      <c r="B16" s="24" t="s">
        <v>143</v>
      </c>
      <c r="C16" s="6">
        <v>7</v>
      </c>
      <c r="D16" s="6">
        <v>5</v>
      </c>
      <c r="E16" s="10">
        <f t="shared" si="0"/>
        <v>0.7142857142857143</v>
      </c>
      <c r="F16" s="6">
        <v>2</v>
      </c>
      <c r="G16" s="10">
        <f t="shared" si="1"/>
        <v>0.2857142857142857</v>
      </c>
    </row>
    <row r="17" spans="1:7" ht="19.5">
      <c r="A17" s="6">
        <v>14</v>
      </c>
      <c r="B17" s="24" t="s">
        <v>144</v>
      </c>
      <c r="C17" s="6">
        <v>7</v>
      </c>
      <c r="D17" s="6">
        <v>5</v>
      </c>
      <c r="E17" s="10">
        <f t="shared" si="0"/>
        <v>0.7142857142857143</v>
      </c>
      <c r="F17" s="6">
        <v>2</v>
      </c>
      <c r="G17" s="10">
        <f t="shared" si="1"/>
        <v>0.2857142857142857</v>
      </c>
    </row>
    <row r="18" spans="1:7" ht="39">
      <c r="A18" s="6">
        <v>15</v>
      </c>
      <c r="B18" s="24" t="s">
        <v>145</v>
      </c>
      <c r="C18" s="6">
        <v>7</v>
      </c>
      <c r="D18" s="6">
        <v>5</v>
      </c>
      <c r="E18" s="10">
        <f t="shared" si="0"/>
        <v>0.7142857142857143</v>
      </c>
      <c r="F18" s="6">
        <v>2</v>
      </c>
      <c r="G18" s="10">
        <f t="shared" si="1"/>
        <v>0.2857142857142857</v>
      </c>
    </row>
    <row r="19" spans="1:7" ht="19.5">
      <c r="A19" s="6">
        <v>16</v>
      </c>
      <c r="B19" s="24" t="s">
        <v>146</v>
      </c>
      <c r="C19" s="6">
        <v>7</v>
      </c>
      <c r="D19" s="6">
        <v>7</v>
      </c>
      <c r="E19" s="10">
        <f t="shared" si="0"/>
        <v>1</v>
      </c>
      <c r="F19" s="6">
        <v>0</v>
      </c>
      <c r="G19" s="10">
        <f t="shared" si="1"/>
        <v>0</v>
      </c>
    </row>
    <row r="20" spans="1:7" ht="19.899999999999999" customHeight="1">
      <c r="A20" s="6" t="s">
        <v>147</v>
      </c>
      <c r="B20" s="6" t="s">
        <v>148</v>
      </c>
      <c r="C20" s="6">
        <f>SUM(C4:C19)</f>
        <v>111</v>
      </c>
      <c r="D20" s="6">
        <f>SUM(D4:D19)</f>
        <v>94</v>
      </c>
      <c r="E20" s="10">
        <f t="shared" si="0"/>
        <v>0.84684684684684686</v>
      </c>
      <c r="F20" s="6">
        <f>SUM(F4:F19)</f>
        <v>17</v>
      </c>
      <c r="G20" s="10">
        <f t="shared" si="1"/>
        <v>0.15315315315315314</v>
      </c>
    </row>
    <row r="21" spans="1:7" ht="28.9" customHeight="1">
      <c r="A21" s="81" t="s">
        <v>33</v>
      </c>
      <c r="B21" s="81"/>
      <c r="C21" s="81"/>
      <c r="D21" s="81"/>
      <c r="E21" s="81"/>
      <c r="F21" s="81"/>
      <c r="G21" s="81"/>
    </row>
  </sheetData>
  <mergeCells count="3">
    <mergeCell ref="A1:G1"/>
    <mergeCell ref="A2:G2"/>
    <mergeCell ref="A21:G21"/>
  </mergeCells>
  <phoneticPr fontId="8" type="noConversion"/>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5"/>
  <sheetViews>
    <sheetView zoomScale="80" zoomScaleNormal="80" workbookViewId="0">
      <selection activeCell="A25" sqref="A25:G25"/>
    </sheetView>
  </sheetViews>
  <sheetFormatPr defaultRowHeight="16.5"/>
  <cols>
    <col min="2" max="2" width="64" customWidth="1"/>
    <col min="3" max="7" width="16.75" customWidth="1"/>
  </cols>
  <sheetData>
    <row r="1" spans="1:7" ht="87" customHeight="1">
      <c r="A1" s="82" t="s">
        <v>122</v>
      </c>
      <c r="B1" s="83"/>
      <c r="C1" s="83"/>
      <c r="D1" s="83"/>
      <c r="E1" s="83"/>
      <c r="F1" s="83"/>
      <c r="G1" s="83"/>
    </row>
    <row r="2" spans="1:7">
      <c r="A2" s="2"/>
      <c r="B2" s="3"/>
      <c r="C2" s="3"/>
      <c r="D2" s="3"/>
      <c r="E2" s="79" t="s">
        <v>92</v>
      </c>
      <c r="F2" s="84"/>
      <c r="G2" s="84"/>
    </row>
    <row r="3" spans="1:7" ht="74.45" customHeight="1">
      <c r="A3" s="5" t="s">
        <v>93</v>
      </c>
      <c r="B3" s="5" t="s">
        <v>94</v>
      </c>
      <c r="C3" s="5" t="s">
        <v>95</v>
      </c>
      <c r="D3" s="5" t="s">
        <v>96</v>
      </c>
      <c r="E3" s="7" t="s">
        <v>97</v>
      </c>
      <c r="F3" s="5" t="s">
        <v>98</v>
      </c>
      <c r="G3" s="7" t="s">
        <v>99</v>
      </c>
    </row>
    <row r="4" spans="1:7" ht="88.9" customHeight="1">
      <c r="A4" s="6">
        <v>1</v>
      </c>
      <c r="B4" s="22" t="s">
        <v>100</v>
      </c>
      <c r="C4" s="6">
        <v>5</v>
      </c>
      <c r="D4" s="6">
        <v>4</v>
      </c>
      <c r="E4" s="10">
        <f>D4/C4*100%</f>
        <v>0.8</v>
      </c>
      <c r="F4" s="6">
        <v>1</v>
      </c>
      <c r="G4" s="10">
        <f t="shared" ref="G4:G24" si="0">F4/C4*100%</f>
        <v>0.2</v>
      </c>
    </row>
    <row r="5" spans="1:7" ht="90.6" customHeight="1">
      <c r="A5" s="6">
        <v>2</v>
      </c>
      <c r="B5" s="22" t="s">
        <v>101</v>
      </c>
      <c r="C5" s="6">
        <v>7</v>
      </c>
      <c r="D5" s="6">
        <v>6</v>
      </c>
      <c r="E5" s="10">
        <f t="shared" ref="E5:E24" si="1">D5/C5*100%</f>
        <v>0.8571428571428571</v>
      </c>
      <c r="F5" s="6">
        <v>1</v>
      </c>
      <c r="G5" s="10">
        <f t="shared" si="0"/>
        <v>0.14285714285714285</v>
      </c>
    </row>
    <row r="6" spans="1:7" ht="57" customHeight="1">
      <c r="A6" s="6">
        <v>3</v>
      </c>
      <c r="B6" s="22" t="s">
        <v>102</v>
      </c>
      <c r="C6" s="6">
        <v>7</v>
      </c>
      <c r="D6" s="6">
        <v>6</v>
      </c>
      <c r="E6" s="10">
        <f t="shared" si="1"/>
        <v>0.8571428571428571</v>
      </c>
      <c r="F6" s="6">
        <v>1</v>
      </c>
      <c r="G6" s="10">
        <f t="shared" si="0"/>
        <v>0.14285714285714285</v>
      </c>
    </row>
    <row r="7" spans="1:7" ht="58.15" customHeight="1">
      <c r="A7" s="6">
        <v>4</v>
      </c>
      <c r="B7" s="22" t="s">
        <v>103</v>
      </c>
      <c r="C7" s="6">
        <v>7</v>
      </c>
      <c r="D7" s="6">
        <v>7</v>
      </c>
      <c r="E7" s="10">
        <f t="shared" si="1"/>
        <v>1</v>
      </c>
      <c r="F7" s="6">
        <v>0</v>
      </c>
      <c r="G7" s="10">
        <f t="shared" si="0"/>
        <v>0</v>
      </c>
    </row>
    <row r="8" spans="1:7" ht="60.6" customHeight="1">
      <c r="A8" s="6">
        <v>5</v>
      </c>
      <c r="B8" s="22" t="s">
        <v>104</v>
      </c>
      <c r="C8" s="6">
        <v>7</v>
      </c>
      <c r="D8" s="6">
        <v>7</v>
      </c>
      <c r="E8" s="10">
        <f t="shared" si="1"/>
        <v>1</v>
      </c>
      <c r="F8" s="6">
        <v>0</v>
      </c>
      <c r="G8" s="10">
        <f t="shared" si="0"/>
        <v>0</v>
      </c>
    </row>
    <row r="9" spans="1:7" ht="62.45" customHeight="1">
      <c r="A9" s="6">
        <v>6</v>
      </c>
      <c r="B9" s="22" t="s">
        <v>105</v>
      </c>
      <c r="C9" s="6">
        <v>7</v>
      </c>
      <c r="D9" s="6">
        <v>7</v>
      </c>
      <c r="E9" s="10">
        <f t="shared" si="1"/>
        <v>1</v>
      </c>
      <c r="F9" s="6">
        <v>0</v>
      </c>
      <c r="G9" s="10">
        <f t="shared" si="0"/>
        <v>0</v>
      </c>
    </row>
    <row r="10" spans="1:7" ht="61.9" customHeight="1">
      <c r="A10" s="6">
        <v>7</v>
      </c>
      <c r="B10" s="22" t="s">
        <v>106</v>
      </c>
      <c r="C10" s="6">
        <v>7</v>
      </c>
      <c r="D10" s="6">
        <v>6</v>
      </c>
      <c r="E10" s="10">
        <f t="shared" si="1"/>
        <v>0.8571428571428571</v>
      </c>
      <c r="F10" s="6">
        <v>1</v>
      </c>
      <c r="G10" s="10">
        <f t="shared" si="0"/>
        <v>0.14285714285714285</v>
      </c>
    </row>
    <row r="11" spans="1:7" ht="122.45" customHeight="1">
      <c r="A11" s="6">
        <v>8</v>
      </c>
      <c r="B11" s="22" t="s">
        <v>107</v>
      </c>
      <c r="C11" s="6">
        <v>7</v>
      </c>
      <c r="D11" s="6">
        <v>4</v>
      </c>
      <c r="E11" s="10">
        <f t="shared" si="1"/>
        <v>0.5714285714285714</v>
      </c>
      <c r="F11" s="6">
        <v>3</v>
      </c>
      <c r="G11" s="10">
        <f t="shared" si="0"/>
        <v>0.42857142857142855</v>
      </c>
    </row>
    <row r="12" spans="1:7" ht="97.15" customHeight="1">
      <c r="A12" s="6">
        <v>9</v>
      </c>
      <c r="B12" s="22" t="s">
        <v>108</v>
      </c>
      <c r="C12" s="6">
        <v>7</v>
      </c>
      <c r="D12" s="6">
        <v>6</v>
      </c>
      <c r="E12" s="10">
        <f t="shared" si="1"/>
        <v>0.8571428571428571</v>
      </c>
      <c r="F12" s="6">
        <v>1</v>
      </c>
      <c r="G12" s="10">
        <f t="shared" si="0"/>
        <v>0.14285714285714285</v>
      </c>
    </row>
    <row r="13" spans="1:7" ht="83.45" customHeight="1">
      <c r="A13" s="6">
        <v>10</v>
      </c>
      <c r="B13" s="22" t="s">
        <v>109</v>
      </c>
      <c r="C13" s="6">
        <v>7</v>
      </c>
      <c r="D13" s="6">
        <v>6</v>
      </c>
      <c r="E13" s="10">
        <f t="shared" si="1"/>
        <v>0.8571428571428571</v>
      </c>
      <c r="F13" s="6">
        <v>1</v>
      </c>
      <c r="G13" s="10">
        <f t="shared" si="0"/>
        <v>0.14285714285714285</v>
      </c>
    </row>
    <row r="14" spans="1:7" ht="108" customHeight="1">
      <c r="A14" s="6">
        <v>11</v>
      </c>
      <c r="B14" s="22" t="s">
        <v>110</v>
      </c>
      <c r="C14" s="6">
        <v>7</v>
      </c>
      <c r="D14" s="6">
        <v>6</v>
      </c>
      <c r="E14" s="10">
        <f t="shared" si="1"/>
        <v>0.8571428571428571</v>
      </c>
      <c r="F14" s="6">
        <v>1</v>
      </c>
      <c r="G14" s="10">
        <f t="shared" si="0"/>
        <v>0.14285714285714285</v>
      </c>
    </row>
    <row r="15" spans="1:7" ht="55.9" customHeight="1">
      <c r="A15" s="6">
        <v>12</v>
      </c>
      <c r="B15" s="22" t="s">
        <v>111</v>
      </c>
      <c r="C15" s="6">
        <v>7</v>
      </c>
      <c r="D15" s="6">
        <v>5</v>
      </c>
      <c r="E15" s="10">
        <f t="shared" si="1"/>
        <v>0.7142857142857143</v>
      </c>
      <c r="F15" s="6">
        <v>2</v>
      </c>
      <c r="G15" s="10">
        <f t="shared" si="0"/>
        <v>0.2857142857142857</v>
      </c>
    </row>
    <row r="16" spans="1:7" ht="66" customHeight="1">
      <c r="A16" s="6">
        <v>13</v>
      </c>
      <c r="B16" s="22" t="s">
        <v>112</v>
      </c>
      <c r="C16" s="6">
        <v>7</v>
      </c>
      <c r="D16" s="6">
        <v>5</v>
      </c>
      <c r="E16" s="10">
        <f t="shared" si="1"/>
        <v>0.7142857142857143</v>
      </c>
      <c r="F16" s="6">
        <v>2</v>
      </c>
      <c r="G16" s="10">
        <f t="shared" si="0"/>
        <v>0.2857142857142857</v>
      </c>
    </row>
    <row r="17" spans="1:7" ht="79.150000000000006" customHeight="1">
      <c r="A17" s="6">
        <v>14</v>
      </c>
      <c r="B17" s="22" t="s">
        <v>113</v>
      </c>
      <c r="C17" s="6">
        <v>7</v>
      </c>
      <c r="D17" s="6">
        <v>5</v>
      </c>
      <c r="E17" s="10">
        <f t="shared" si="1"/>
        <v>0.7142857142857143</v>
      </c>
      <c r="F17" s="6">
        <v>2</v>
      </c>
      <c r="G17" s="10">
        <f t="shared" si="0"/>
        <v>0.2857142857142857</v>
      </c>
    </row>
    <row r="18" spans="1:7" ht="73.900000000000006" customHeight="1">
      <c r="A18" s="6">
        <v>15</v>
      </c>
      <c r="B18" s="22" t="s">
        <v>114</v>
      </c>
      <c r="C18" s="6">
        <v>7</v>
      </c>
      <c r="D18" s="6">
        <v>4</v>
      </c>
      <c r="E18" s="10">
        <f t="shared" si="1"/>
        <v>0.5714285714285714</v>
      </c>
      <c r="F18" s="6">
        <v>3</v>
      </c>
      <c r="G18" s="10">
        <f t="shared" si="0"/>
        <v>0.42857142857142855</v>
      </c>
    </row>
    <row r="19" spans="1:7" ht="79.150000000000006" customHeight="1">
      <c r="A19" s="6">
        <v>16</v>
      </c>
      <c r="B19" s="22" t="s">
        <v>115</v>
      </c>
      <c r="C19" s="6">
        <v>7</v>
      </c>
      <c r="D19" s="6">
        <v>5</v>
      </c>
      <c r="E19" s="10">
        <f t="shared" si="1"/>
        <v>0.7142857142857143</v>
      </c>
      <c r="F19" s="6">
        <v>2</v>
      </c>
      <c r="G19" s="10">
        <f t="shared" si="0"/>
        <v>0.2857142857142857</v>
      </c>
    </row>
    <row r="20" spans="1:7" ht="85.15" customHeight="1">
      <c r="A20" s="6">
        <v>17</v>
      </c>
      <c r="B20" s="22" t="s">
        <v>116</v>
      </c>
      <c r="C20" s="6">
        <v>7</v>
      </c>
      <c r="D20" s="6">
        <v>5</v>
      </c>
      <c r="E20" s="10">
        <f t="shared" si="1"/>
        <v>0.7142857142857143</v>
      </c>
      <c r="F20" s="6">
        <v>2</v>
      </c>
      <c r="G20" s="10">
        <f t="shared" si="0"/>
        <v>0.2857142857142857</v>
      </c>
    </row>
    <row r="21" spans="1:7" ht="71.45" customHeight="1">
      <c r="A21" s="6">
        <v>18</v>
      </c>
      <c r="B21" s="22" t="s">
        <v>117</v>
      </c>
      <c r="C21" s="6">
        <v>7</v>
      </c>
      <c r="D21" s="6">
        <v>6</v>
      </c>
      <c r="E21" s="10">
        <f t="shared" si="1"/>
        <v>0.8571428571428571</v>
      </c>
      <c r="F21" s="6">
        <v>1</v>
      </c>
      <c r="G21" s="10">
        <f t="shared" si="0"/>
        <v>0.14285714285714285</v>
      </c>
    </row>
    <row r="22" spans="1:7" ht="90" customHeight="1">
      <c r="A22" s="6">
        <v>19</v>
      </c>
      <c r="B22" s="22" t="s">
        <v>118</v>
      </c>
      <c r="C22" s="6">
        <v>5</v>
      </c>
      <c r="D22" s="6">
        <v>3</v>
      </c>
      <c r="E22" s="10">
        <f t="shared" si="1"/>
        <v>0.6</v>
      </c>
      <c r="F22" s="6">
        <v>2</v>
      </c>
      <c r="G22" s="10">
        <f t="shared" si="0"/>
        <v>0.4</v>
      </c>
    </row>
    <row r="23" spans="1:7" ht="89.45" customHeight="1">
      <c r="A23" s="6">
        <v>20</v>
      </c>
      <c r="B23" s="22" t="s">
        <v>119</v>
      </c>
      <c r="C23" s="6">
        <v>5</v>
      </c>
      <c r="D23" s="6">
        <v>5</v>
      </c>
      <c r="E23" s="10">
        <f t="shared" si="1"/>
        <v>1</v>
      </c>
      <c r="F23" s="6">
        <v>0</v>
      </c>
      <c r="G23" s="10">
        <f t="shared" si="0"/>
        <v>0</v>
      </c>
    </row>
    <row r="24" spans="1:7">
      <c r="A24" s="6" t="s">
        <v>120</v>
      </c>
      <c r="B24" s="12" t="s">
        <v>121</v>
      </c>
      <c r="C24" s="6">
        <f>SUM(C4:C23)</f>
        <v>134</v>
      </c>
      <c r="D24" s="6">
        <f>SUM(D4:D23)</f>
        <v>108</v>
      </c>
      <c r="E24" s="10">
        <f t="shared" si="1"/>
        <v>0.80597014925373134</v>
      </c>
      <c r="F24" s="6">
        <f>SUM(F4:F23)</f>
        <v>26</v>
      </c>
      <c r="G24" s="10">
        <f t="shared" si="0"/>
        <v>0.19402985074626866</v>
      </c>
    </row>
    <row r="25" spans="1:7">
      <c r="A25" s="85" t="s">
        <v>150</v>
      </c>
      <c r="B25" s="85"/>
      <c r="C25" s="85"/>
      <c r="D25" s="85"/>
      <c r="E25" s="85"/>
      <c r="F25" s="85"/>
      <c r="G25" s="85"/>
    </row>
  </sheetData>
  <mergeCells count="3">
    <mergeCell ref="A1:G1"/>
    <mergeCell ref="E2:G2"/>
    <mergeCell ref="A25:G25"/>
  </mergeCells>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具名範圍</vt:lpstr>
      </vt:variant>
      <vt:variant>
        <vt:i4>12</vt:i4>
      </vt:variant>
    </vt:vector>
  </HeadingPairs>
  <TitlesOfParts>
    <vt:vector size="24" baseType="lpstr">
      <vt:lpstr>113年度計畫</vt:lpstr>
      <vt:lpstr>112年度計畫</vt:lpstr>
      <vt:lpstr>111年度計畫</vt:lpstr>
      <vt:lpstr>110年度計畫</vt:lpstr>
      <vt:lpstr>109年度計畫</vt:lpstr>
      <vt:lpstr>108年度計畫</vt:lpstr>
      <vt:lpstr>107年度計畫</vt:lpstr>
      <vt:lpstr>106年度計畫</vt:lpstr>
      <vt:lpstr>105年度計畫</vt:lpstr>
      <vt:lpstr>104年度計畫</vt:lpstr>
      <vt:lpstr>103年度計畫</vt:lpstr>
      <vt:lpstr>102年度計畫</vt:lpstr>
      <vt:lpstr>'109年度計畫'!Print_Area</vt:lpstr>
      <vt:lpstr>'110年度計畫'!Print_Area</vt:lpstr>
      <vt:lpstr>'111年度計畫'!Print_Area</vt:lpstr>
      <vt:lpstr>'112年度計畫'!Print_Area</vt:lpstr>
      <vt:lpstr>'113年度計畫'!Print_Area</vt:lpstr>
      <vt:lpstr>'104年度計畫'!Print_Titles</vt:lpstr>
      <vt:lpstr>'108年度計畫'!Print_Titles</vt:lpstr>
      <vt:lpstr>'109年度計畫'!Print_Titles</vt:lpstr>
      <vt:lpstr>'110年度計畫'!Print_Titles</vt:lpstr>
      <vt:lpstr>'111年度計畫'!Print_Titles</vt:lpstr>
      <vt:lpstr>'112年度計畫'!Print_Titles</vt:lpstr>
      <vt:lpstr>'113年度計畫'!Print_Titles</vt:lpstr>
    </vt:vector>
  </TitlesOfParts>
  <Company>MOEA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蔡美娟</dc:creator>
  <cp:lastModifiedBy>吳同偉</cp:lastModifiedBy>
  <cp:lastPrinted>2024-07-28T14:49:10Z</cp:lastPrinted>
  <dcterms:created xsi:type="dcterms:W3CDTF">2016-06-27T03:31:06Z</dcterms:created>
  <dcterms:modified xsi:type="dcterms:W3CDTF">2025-07-28T18:53:34Z</dcterms:modified>
</cp:coreProperties>
</file>