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性別統計相關\114性別\08地質調查及礦業管理中心(性平處)-缺表1\"/>
    </mc:Choice>
  </mc:AlternateContent>
  <xr:revisionPtr revIDLastSave="0" documentId="13_ncr:1_{7FF1CEF4-7275-4A7D-9C65-E624065662D4}" xr6:coauthVersionLast="47" xr6:coauthVersionMax="47" xr10:uidLastSave="{00000000-0000-0000-0000-000000000000}"/>
  <bookViews>
    <workbookView xWindow="1440" yWindow="615" windowWidth="18705" windowHeight="12315" xr2:uid="{00000000-000D-0000-FFFF-FFFF00000000}"/>
  </bookViews>
  <sheets>
    <sheet name="113年" sheetId="26" r:id="rId1"/>
    <sheet name="112年" sheetId="25" r:id="rId2"/>
    <sheet name="111年 " sheetId="24" r:id="rId3"/>
    <sheet name="110年" sheetId="23" r:id="rId4"/>
    <sheet name="109年" sheetId="22" r:id="rId5"/>
    <sheet name="108年" sheetId="21" r:id="rId6"/>
    <sheet name="107年" sheetId="20" r:id="rId7"/>
    <sheet name="106年" sheetId="19" r:id="rId8"/>
    <sheet name="105年" sheetId="18" r:id="rId9"/>
    <sheet name="104年" sheetId="17" r:id="rId10"/>
  </sheets>
  <externalReferences>
    <externalReference r:id="rId11"/>
  </externalReferences>
  <definedNames>
    <definedName name="_xlnm.Print_Area" localSheetId="9">'104年'!$A$1:$L$25</definedName>
    <definedName name="_xlnm.Print_Area" localSheetId="3">'110年'!$A$1:$G$39</definedName>
    <definedName name="_xlnm.Print_Area" localSheetId="2">'111年 '!$A$1:$G$46</definedName>
    <definedName name="_xlnm.Print_Area" localSheetId="1">'112年'!$A$1:$G$45</definedName>
    <definedName name="_xlnm.Print_Area" localSheetId="0">'113年'!$A$1:$G$52</definedName>
    <definedName name="_xlnm.Print_Titles" localSheetId="9">'104年'!$2:$2</definedName>
    <definedName name="_xlnm.Print_Titles" localSheetId="5">'108年'!$3:$3</definedName>
    <definedName name="_xlnm.Print_Titles" localSheetId="4">'109年'!$3:$3</definedName>
    <definedName name="_xlnm.Print_Titles" localSheetId="3">'110年'!$3:$3</definedName>
    <definedName name="_xlnm.Print_Titles" localSheetId="2">'111年 '!$3:$3</definedName>
    <definedName name="_xlnm.Print_Titles" localSheetId="1">'112年'!$3:$3</definedName>
    <definedName name="_xlnm.Print_Titles" localSheetId="0">'113年'!$3:$3</definedName>
    <definedName name="年齡">#REF!</definedName>
    <definedName name="性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6" l="1"/>
  <c r="G4" i="26"/>
  <c r="E5" i="26"/>
  <c r="G5" i="26"/>
  <c r="E6" i="26"/>
  <c r="G6" i="26"/>
  <c r="E7" i="26"/>
  <c r="G7" i="26"/>
  <c r="E8" i="26"/>
  <c r="G8" i="26"/>
  <c r="E9" i="26"/>
  <c r="G9" i="26"/>
  <c r="E10" i="26"/>
  <c r="G10" i="26"/>
  <c r="E11" i="26"/>
  <c r="G11" i="26"/>
  <c r="E12" i="26"/>
  <c r="G12" i="26"/>
  <c r="E13" i="26"/>
  <c r="G13" i="26"/>
  <c r="E14" i="26"/>
  <c r="G14" i="26"/>
  <c r="C15" i="26"/>
  <c r="E15" i="26"/>
  <c r="G15" i="26"/>
  <c r="C16" i="26"/>
  <c r="E16" i="26"/>
  <c r="G16" i="26"/>
  <c r="C17" i="26"/>
  <c r="E17" i="26"/>
  <c r="G17" i="26"/>
  <c r="C18" i="26"/>
  <c r="E18" i="26"/>
  <c r="G18" i="26"/>
  <c r="C19" i="26"/>
  <c r="C52" i="26" s="1"/>
  <c r="E19" i="26"/>
  <c r="G19" i="26"/>
  <c r="C20" i="26"/>
  <c r="E20" i="26"/>
  <c r="G20" i="26"/>
  <c r="C21" i="26"/>
  <c r="E21" i="26"/>
  <c r="G21" i="26"/>
  <c r="C22" i="26"/>
  <c r="E22" i="26"/>
  <c r="G22" i="26"/>
  <c r="C23" i="26"/>
  <c r="E23" i="26"/>
  <c r="G23" i="26"/>
  <c r="C24" i="26"/>
  <c r="E24" i="26"/>
  <c r="G24" i="26"/>
  <c r="C25" i="26"/>
  <c r="E25" i="26"/>
  <c r="G25" i="26"/>
  <c r="C26" i="26"/>
  <c r="E26" i="26"/>
  <c r="G26" i="26"/>
  <c r="C27" i="26"/>
  <c r="G27" i="26" s="1"/>
  <c r="E27" i="26"/>
  <c r="C28" i="26"/>
  <c r="E28" i="26"/>
  <c r="G28" i="26"/>
  <c r="C29" i="26"/>
  <c r="E29" i="26"/>
  <c r="G29" i="26"/>
  <c r="C30" i="26"/>
  <c r="E30" i="26"/>
  <c r="G30" i="26"/>
  <c r="C31" i="26"/>
  <c r="E31" i="26" s="1"/>
  <c r="G31" i="26"/>
  <c r="C32" i="26"/>
  <c r="E32" i="26"/>
  <c r="G32" i="26"/>
  <c r="C33" i="26"/>
  <c r="E33" i="26"/>
  <c r="G33" i="26"/>
  <c r="C34" i="26"/>
  <c r="E34" i="26" s="1"/>
  <c r="C35" i="26"/>
  <c r="E35" i="26"/>
  <c r="G35" i="26"/>
  <c r="C36" i="26"/>
  <c r="E36" i="26"/>
  <c r="G36" i="26"/>
  <c r="C37" i="26"/>
  <c r="E37" i="26"/>
  <c r="G37" i="26"/>
  <c r="C38" i="26"/>
  <c r="E38" i="26"/>
  <c r="G38" i="26"/>
  <c r="C39" i="26"/>
  <c r="E39" i="26"/>
  <c r="G39" i="26"/>
  <c r="C40" i="26"/>
  <c r="E40" i="26"/>
  <c r="G40" i="26"/>
  <c r="C41" i="26"/>
  <c r="E41" i="26"/>
  <c r="G41" i="26"/>
  <c r="C42" i="26"/>
  <c r="E42" i="26"/>
  <c r="G42" i="26"/>
  <c r="C43" i="26"/>
  <c r="E43" i="26"/>
  <c r="G43" i="26"/>
  <c r="C44" i="26"/>
  <c r="E44" i="26"/>
  <c r="G44" i="26"/>
  <c r="C45" i="26"/>
  <c r="E45" i="26"/>
  <c r="G45" i="26"/>
  <c r="C46" i="26"/>
  <c r="E46" i="26"/>
  <c r="G46" i="26"/>
  <c r="C47" i="26"/>
  <c r="G47" i="26" s="1"/>
  <c r="E47" i="26"/>
  <c r="C48" i="26"/>
  <c r="E48" i="26"/>
  <c r="G48" i="26"/>
  <c r="C49" i="26"/>
  <c r="E49" i="26"/>
  <c r="G49" i="26"/>
  <c r="C50" i="26"/>
  <c r="E50" i="26"/>
  <c r="G50" i="26"/>
  <c r="C51" i="26"/>
  <c r="E51" i="26" s="1"/>
  <c r="G51" i="26"/>
  <c r="D52" i="26"/>
  <c r="F52" i="26"/>
  <c r="G43" i="25"/>
  <c r="E43" i="25"/>
  <c r="G42" i="25"/>
  <c r="E42" i="25"/>
  <c r="G41" i="25"/>
  <c r="E41" i="25"/>
  <c r="C40" i="25"/>
  <c r="G40" i="25"/>
  <c r="C39" i="25"/>
  <c r="G39" i="25"/>
  <c r="C38" i="25"/>
  <c r="E38" i="25" s="1"/>
  <c r="G38" i="25"/>
  <c r="C37" i="25"/>
  <c r="G37" i="25"/>
  <c r="C36" i="25"/>
  <c r="E36" i="25" s="1"/>
  <c r="G36" i="25"/>
  <c r="C35" i="25"/>
  <c r="C44" i="25" s="1"/>
  <c r="G32" i="25"/>
  <c r="E32" i="25"/>
  <c r="G28" i="25"/>
  <c r="E28" i="25"/>
  <c r="G27" i="25"/>
  <c r="E27" i="25"/>
  <c r="G21" i="25"/>
  <c r="E21" i="25"/>
  <c r="G20" i="25"/>
  <c r="E20" i="25"/>
  <c r="G19" i="25"/>
  <c r="E19" i="25"/>
  <c r="G18" i="25"/>
  <c r="E18" i="25"/>
  <c r="G16" i="25"/>
  <c r="E16" i="25"/>
  <c r="G15" i="25"/>
  <c r="E15" i="25"/>
  <c r="G14" i="25"/>
  <c r="E14" i="25"/>
  <c r="G13" i="25"/>
  <c r="E13" i="25"/>
  <c r="G12" i="25"/>
  <c r="E12" i="25"/>
  <c r="G11" i="25"/>
  <c r="E11" i="25"/>
  <c r="G10" i="25"/>
  <c r="E10" i="25"/>
  <c r="G9" i="25"/>
  <c r="E9" i="25"/>
  <c r="G8" i="25"/>
  <c r="E8" i="25"/>
  <c r="G7" i="25"/>
  <c r="E7" i="25"/>
  <c r="G6" i="25"/>
  <c r="E6" i="25"/>
  <c r="G5" i="25"/>
  <c r="E5" i="25"/>
  <c r="G4" i="25"/>
  <c r="E4" i="25"/>
  <c r="F44" i="25"/>
  <c r="G44" i="25" s="1"/>
  <c r="D44" i="25"/>
  <c r="E44" i="25" s="1"/>
  <c r="F45" i="24"/>
  <c r="G45" i="24" s="1"/>
  <c r="D45" i="24"/>
  <c r="E45" i="24" s="1"/>
  <c r="C45" i="24"/>
  <c r="G44" i="24"/>
  <c r="E44" i="24"/>
  <c r="G43" i="24"/>
  <c r="E43" i="24"/>
  <c r="G42" i="24"/>
  <c r="E42" i="24"/>
  <c r="G41" i="24"/>
  <c r="E41" i="24"/>
  <c r="G40" i="24"/>
  <c r="E40" i="24"/>
  <c r="G39" i="24"/>
  <c r="E39" i="24"/>
  <c r="G38" i="24"/>
  <c r="E38" i="24"/>
  <c r="G37" i="24"/>
  <c r="E37" i="24"/>
  <c r="G36" i="24"/>
  <c r="E36" i="24"/>
  <c r="G33" i="24"/>
  <c r="E33" i="24"/>
  <c r="G31" i="24"/>
  <c r="E31" i="24"/>
  <c r="G30" i="24"/>
  <c r="E30" i="24"/>
  <c r="G29" i="24"/>
  <c r="E29" i="24"/>
  <c r="G28" i="24"/>
  <c r="E28" i="24"/>
  <c r="G27" i="24"/>
  <c r="E27" i="24"/>
  <c r="G26" i="24"/>
  <c r="E26" i="24"/>
  <c r="G25" i="24"/>
  <c r="E25" i="24"/>
  <c r="G24" i="24"/>
  <c r="E24" i="24"/>
  <c r="G23" i="24"/>
  <c r="E23" i="24"/>
  <c r="G22" i="24"/>
  <c r="E22" i="24"/>
  <c r="G20" i="24"/>
  <c r="E20" i="24"/>
  <c r="G19" i="24"/>
  <c r="E19" i="24"/>
  <c r="G18" i="24"/>
  <c r="E18" i="24"/>
  <c r="G10" i="24"/>
  <c r="E10" i="24"/>
  <c r="G8" i="24"/>
  <c r="E8" i="24"/>
  <c r="G7" i="24"/>
  <c r="E7" i="24"/>
  <c r="G6" i="24"/>
  <c r="E6" i="24"/>
  <c r="G5" i="24"/>
  <c r="E5" i="24"/>
  <c r="G17" i="23"/>
  <c r="E17" i="23"/>
  <c r="G14" i="23"/>
  <c r="G15" i="23"/>
  <c r="G16" i="23"/>
  <c r="E14" i="23"/>
  <c r="E15" i="23"/>
  <c r="E16" i="23"/>
  <c r="G5" i="23"/>
  <c r="G6" i="23"/>
  <c r="G7" i="23"/>
  <c r="G8" i="23"/>
  <c r="G9" i="23"/>
  <c r="G10" i="23"/>
  <c r="G11" i="23"/>
  <c r="G12" i="23"/>
  <c r="G13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E5" i="23"/>
  <c r="E6" i="23"/>
  <c r="E7" i="23"/>
  <c r="E8" i="23"/>
  <c r="E9" i="23"/>
  <c r="E10" i="23"/>
  <c r="E11" i="23"/>
  <c r="E12" i="23"/>
  <c r="E13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G4" i="23"/>
  <c r="E4" i="23"/>
  <c r="F38" i="23"/>
  <c r="G38" i="23" s="1"/>
  <c r="D38" i="23"/>
  <c r="C38" i="23"/>
  <c r="E38" i="23"/>
  <c r="F41" i="22"/>
  <c r="D41" i="22"/>
  <c r="C41" i="22"/>
  <c r="G41" i="22" s="1"/>
  <c r="E41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" i="22"/>
  <c r="F27" i="21"/>
  <c r="D27" i="21"/>
  <c r="C27" i="21"/>
  <c r="E27" i="21"/>
  <c r="G27" i="21"/>
  <c r="G26" i="21"/>
  <c r="E26" i="21"/>
  <c r="G25" i="21"/>
  <c r="E25" i="21"/>
  <c r="G24" i="21"/>
  <c r="E24" i="21"/>
  <c r="G23" i="21"/>
  <c r="E23" i="21"/>
  <c r="G22" i="21"/>
  <c r="E22" i="21"/>
  <c r="G21" i="21"/>
  <c r="E21" i="21"/>
  <c r="G20" i="21"/>
  <c r="E20" i="21"/>
  <c r="G19" i="21"/>
  <c r="E19" i="21"/>
  <c r="G18" i="21"/>
  <c r="E18" i="21"/>
  <c r="G17" i="21"/>
  <c r="E17" i="21"/>
  <c r="G16" i="21"/>
  <c r="E16" i="21"/>
  <c r="G15" i="21"/>
  <c r="E15" i="21"/>
  <c r="G14" i="21"/>
  <c r="E14" i="21"/>
  <c r="G13" i="21"/>
  <c r="E13" i="21"/>
  <c r="G12" i="21"/>
  <c r="E12" i="21"/>
  <c r="G11" i="21"/>
  <c r="E11" i="21"/>
  <c r="G10" i="21"/>
  <c r="E10" i="21"/>
  <c r="G9" i="21"/>
  <c r="E9" i="21"/>
  <c r="G8" i="21"/>
  <c r="E8" i="21"/>
  <c r="G7" i="21"/>
  <c r="E7" i="21"/>
  <c r="G6" i="21"/>
  <c r="E6" i="21"/>
  <c r="G5" i="21"/>
  <c r="E5" i="21"/>
  <c r="G4" i="21"/>
  <c r="E4" i="21"/>
  <c r="G19" i="20"/>
  <c r="E19" i="20"/>
  <c r="F21" i="20"/>
  <c r="D21" i="20"/>
  <c r="C21" i="20"/>
  <c r="G21" i="20" s="1"/>
  <c r="G20" i="20"/>
  <c r="E20" i="20"/>
  <c r="G18" i="20"/>
  <c r="E18" i="20"/>
  <c r="G17" i="20"/>
  <c r="E17" i="20"/>
  <c r="G16" i="20"/>
  <c r="E16" i="20"/>
  <c r="G15" i="20"/>
  <c r="E15" i="20"/>
  <c r="G14" i="20"/>
  <c r="E14" i="20"/>
  <c r="G13" i="20"/>
  <c r="E13" i="20"/>
  <c r="G12" i="20"/>
  <c r="E12" i="20"/>
  <c r="G11" i="20"/>
  <c r="E11" i="20"/>
  <c r="G10" i="20"/>
  <c r="E10" i="20"/>
  <c r="G9" i="20"/>
  <c r="E9" i="20"/>
  <c r="G8" i="20"/>
  <c r="E8" i="20"/>
  <c r="G7" i="20"/>
  <c r="E7" i="20"/>
  <c r="G6" i="20"/>
  <c r="E6" i="20"/>
  <c r="G5" i="20"/>
  <c r="E5" i="20"/>
  <c r="G4" i="20"/>
  <c r="E4" i="20"/>
  <c r="F20" i="19"/>
  <c r="G20" i="19" s="1"/>
  <c r="D20" i="19"/>
  <c r="C20" i="19"/>
  <c r="E20" i="19"/>
  <c r="G19" i="19"/>
  <c r="E19" i="19"/>
  <c r="G18" i="19"/>
  <c r="E18" i="19"/>
  <c r="G17" i="19"/>
  <c r="E17" i="19"/>
  <c r="G16" i="19"/>
  <c r="E16" i="19"/>
  <c r="G15" i="19"/>
  <c r="E15" i="19"/>
  <c r="G14" i="19"/>
  <c r="E14" i="19"/>
  <c r="G13" i="19"/>
  <c r="E13" i="19"/>
  <c r="G12" i="19"/>
  <c r="E12" i="19"/>
  <c r="G11" i="19"/>
  <c r="E11" i="19"/>
  <c r="G10" i="19"/>
  <c r="E10" i="19"/>
  <c r="G9" i="19"/>
  <c r="E9" i="19"/>
  <c r="G8" i="19"/>
  <c r="E8" i="19"/>
  <c r="G7" i="19"/>
  <c r="E7" i="19"/>
  <c r="G6" i="19"/>
  <c r="E6" i="19"/>
  <c r="G5" i="19"/>
  <c r="E5" i="19"/>
  <c r="G4" i="19"/>
  <c r="E4" i="19"/>
  <c r="F24" i="18"/>
  <c r="G24" i="18"/>
  <c r="D24" i="18"/>
  <c r="E24" i="18" s="1"/>
  <c r="C24" i="18"/>
  <c r="G23" i="18"/>
  <c r="E23" i="18"/>
  <c r="G22" i="18"/>
  <c r="E22" i="18"/>
  <c r="G21" i="18"/>
  <c r="E21" i="18"/>
  <c r="G20" i="18"/>
  <c r="E20" i="18"/>
  <c r="G19" i="18"/>
  <c r="E19" i="18"/>
  <c r="G18" i="18"/>
  <c r="E18" i="18"/>
  <c r="G17" i="18"/>
  <c r="E17" i="18"/>
  <c r="G16" i="18"/>
  <c r="E16" i="18"/>
  <c r="G15" i="18"/>
  <c r="E15" i="18"/>
  <c r="G14" i="18"/>
  <c r="E14" i="18"/>
  <c r="G13" i="18"/>
  <c r="E13" i="18"/>
  <c r="G12" i="18"/>
  <c r="E12" i="18"/>
  <c r="G11" i="18"/>
  <c r="E11" i="18"/>
  <c r="G10" i="18"/>
  <c r="E10" i="18"/>
  <c r="G9" i="18"/>
  <c r="E9" i="18"/>
  <c r="G8" i="18"/>
  <c r="E8" i="18"/>
  <c r="G7" i="18"/>
  <c r="E7" i="18"/>
  <c r="G6" i="18"/>
  <c r="E6" i="18"/>
  <c r="G5" i="18"/>
  <c r="E5" i="18"/>
  <c r="G4" i="18"/>
  <c r="E4" i="18"/>
  <c r="J25" i="17"/>
  <c r="H25" i="17"/>
  <c r="L25" i="17"/>
  <c r="I25" i="17"/>
  <c r="K25" i="17"/>
  <c r="E25" i="17"/>
  <c r="C25" i="17"/>
  <c r="G25" i="17" s="1"/>
  <c r="D25" i="17" s="1"/>
  <c r="L4" i="17"/>
  <c r="I4" i="17" s="1"/>
  <c r="K4" i="17"/>
  <c r="L5" i="17"/>
  <c r="I5" i="17" s="1"/>
  <c r="K5" i="17"/>
  <c r="L6" i="17"/>
  <c r="K6" i="17" s="1"/>
  <c r="I6" i="17"/>
  <c r="L7" i="17"/>
  <c r="I7" i="17"/>
  <c r="K7" i="17"/>
  <c r="L8" i="17"/>
  <c r="K8" i="17" s="1"/>
  <c r="L9" i="17"/>
  <c r="K9" i="17"/>
  <c r="L10" i="17"/>
  <c r="K10" i="17"/>
  <c r="I10" i="17"/>
  <c r="L11" i="17"/>
  <c r="K11" i="17" s="1"/>
  <c r="I11" i="17"/>
  <c r="L12" i="17"/>
  <c r="I12" i="17" s="1"/>
  <c r="K12" i="17"/>
  <c r="L13" i="17"/>
  <c r="I13" i="17" s="1"/>
  <c r="L14" i="17"/>
  <c r="K14" i="17" s="1"/>
  <c r="I14" i="17"/>
  <c r="L15" i="17"/>
  <c r="K15" i="17"/>
  <c r="I15" i="17"/>
  <c r="L16" i="17"/>
  <c r="I16" i="17" s="1"/>
  <c r="K16" i="17"/>
  <c r="L17" i="17"/>
  <c r="I17" i="17" s="1"/>
  <c r="L18" i="17"/>
  <c r="K18" i="17"/>
  <c r="I18" i="17"/>
  <c r="L19" i="17"/>
  <c r="I19" i="17"/>
  <c r="L20" i="17"/>
  <c r="I20" i="17"/>
  <c r="L21" i="17"/>
  <c r="I21" i="17" s="1"/>
  <c r="K21" i="17"/>
  <c r="L22" i="17"/>
  <c r="K22" i="17"/>
  <c r="I22" i="17"/>
  <c r="L23" i="17"/>
  <c r="I23" i="17"/>
  <c r="L24" i="17"/>
  <c r="I24" i="17" s="1"/>
  <c r="K24" i="17"/>
  <c r="L3" i="17"/>
  <c r="K3" i="17" s="1"/>
  <c r="I3" i="17"/>
  <c r="G4" i="17"/>
  <c r="D4" i="17"/>
  <c r="G5" i="17"/>
  <c r="F5" i="17"/>
  <c r="G6" i="17"/>
  <c r="F6" i="17"/>
  <c r="G7" i="17"/>
  <c r="D7" i="17"/>
  <c r="F7" i="17"/>
  <c r="G8" i="17"/>
  <c r="D8" i="17"/>
  <c r="F8" i="17"/>
  <c r="G9" i="17"/>
  <c r="F9" i="17" s="1"/>
  <c r="D9" i="17"/>
  <c r="G10" i="17"/>
  <c r="F10" i="17"/>
  <c r="D10" i="17"/>
  <c r="G11" i="17"/>
  <c r="D11" i="17" s="1"/>
  <c r="F11" i="17"/>
  <c r="G12" i="17"/>
  <c r="D12" i="17"/>
  <c r="G13" i="17"/>
  <c r="F13" i="17"/>
  <c r="G14" i="17"/>
  <c r="F14" i="17"/>
  <c r="D14" i="17"/>
  <c r="G15" i="17"/>
  <c r="F15" i="17" s="1"/>
  <c r="D15" i="17"/>
  <c r="G16" i="17"/>
  <c r="D16" i="17"/>
  <c r="F16" i="17"/>
  <c r="G17" i="17"/>
  <c r="F17" i="17" s="1"/>
  <c r="D17" i="17"/>
  <c r="G18" i="17"/>
  <c r="F18" i="17" s="1"/>
  <c r="D18" i="17"/>
  <c r="G19" i="17"/>
  <c r="F19" i="17" s="1"/>
  <c r="G20" i="17"/>
  <c r="D20" i="17"/>
  <c r="G21" i="17"/>
  <c r="F21" i="17"/>
  <c r="D21" i="17"/>
  <c r="G22" i="17"/>
  <c r="D22" i="17"/>
  <c r="F22" i="17"/>
  <c r="G23" i="17"/>
  <c r="F23" i="17" s="1"/>
  <c r="G24" i="17"/>
  <c r="D24" i="17" s="1"/>
  <c r="F24" i="17"/>
  <c r="G3" i="17"/>
  <c r="F3" i="17"/>
  <c r="D3" i="17"/>
  <c r="D6" i="17"/>
  <c r="K23" i="17"/>
  <c r="F12" i="17"/>
  <c r="I8" i="17"/>
  <c r="K17" i="17"/>
  <c r="E21" i="20"/>
  <c r="D5" i="17"/>
  <c r="F4" i="17"/>
  <c r="F20" i="17"/>
  <c r="D13" i="17"/>
  <c r="K19" i="17"/>
  <c r="K20" i="17"/>
  <c r="I9" i="17"/>
  <c r="D19" i="17"/>
  <c r="E37" i="25"/>
  <c r="E39" i="25"/>
  <c r="G35" i="25"/>
  <c r="E40" i="25"/>
  <c r="E52" i="26" l="1"/>
  <c r="G52" i="26"/>
  <c r="G34" i="26"/>
  <c r="F25" i="17"/>
  <c r="D23" i="17"/>
  <c r="K13" i="17"/>
  <c r="E35" i="25"/>
</calcChain>
</file>

<file path=xl/sharedStrings.xml><?xml version="1.0" encoding="utf-8"?>
<sst xmlns="http://schemas.openxmlformats.org/spreadsheetml/2006/main" count="420" uniqueCount="358">
  <si>
    <t>台灣北部火山活動地區密集陣列觀測研究
Dense geophysical arrays in the volcanic areas of Northern Taiwan</t>
    <phoneticPr fontId="3" type="noConversion"/>
  </si>
  <si>
    <t>編號
No.</t>
    <phoneticPr fontId="3" type="noConversion"/>
  </si>
  <si>
    <t>計畫名稱
Porject</t>
    <phoneticPr fontId="3" type="noConversion"/>
  </si>
  <si>
    <t>經濟部中央地質調查所104年度各項委外計畫研究人員性別統計
 Gender statistics for Research team of commissioned projects in 2015, Central Geological Survey</t>
    <phoneticPr fontId="3" type="noConversion"/>
  </si>
  <si>
    <t>主持人(男)
Leader(s)(male)</t>
    <phoneticPr fontId="3" type="noConversion"/>
  </si>
  <si>
    <t>主持人(男)%
Leader(male)%</t>
    <phoneticPr fontId="3" type="noConversion"/>
  </si>
  <si>
    <t>主持人(女)
Leader(s)(Female)</t>
    <phoneticPr fontId="3" type="noConversion"/>
  </si>
  <si>
    <t>主持人(女)%
Leader(Female)%</t>
    <phoneticPr fontId="3" type="noConversion"/>
  </si>
  <si>
    <t>主持人(總計)
Leader(s)</t>
    <phoneticPr fontId="3" type="noConversion"/>
  </si>
  <si>
    <t>團隊(男)
Team members(Male)</t>
    <phoneticPr fontId="3" type="noConversion"/>
  </si>
  <si>
    <t>團隊(男)%
Team members(Male)%</t>
    <phoneticPr fontId="3" type="noConversion"/>
  </si>
  <si>
    <t>團隊(女)
Team members(Female)</t>
    <phoneticPr fontId="3" type="noConversion"/>
  </si>
  <si>
    <t>團隊(女)%
Team members(Female)%</t>
    <phoneticPr fontId="3" type="noConversion"/>
  </si>
  <si>
    <t>團隊(總計)
Team members</t>
    <phoneticPr fontId="3" type="noConversion"/>
  </si>
  <si>
    <t>台灣北部火山地區背景環境資料監測
Monitoring of background data on the Tatun volcanic area</t>
    <phoneticPr fontId="3" type="noConversion"/>
  </si>
  <si>
    <t>澎湖地區地質圖（二版）測製
Geological Mapping of the Penghu sheet (Second edition)</t>
    <phoneticPr fontId="3" type="noConversion"/>
  </si>
  <si>
    <t>台灣北部陸海域空中地球磁力探測
The airborne magnetic survey of onshore and offshore regions in northeast Taiwan</t>
    <phoneticPr fontId="3" type="noConversion"/>
  </si>
  <si>
    <t>斷層整合性觀測與潛勢分析
Integrated Monitoring of Active Faults and Earthquake Probabilities Analysis</t>
    <phoneticPr fontId="3" type="noConversion"/>
  </si>
  <si>
    <t>非莫拉克颱風受災區域之地質敏感特性分析
Geological suscepitability analysis in areas left intact by Morakot typhoon</t>
    <phoneticPr fontId="3" type="noConversion"/>
  </si>
  <si>
    <t>山崩觀測技術發展應用研究
Development and application of innovative technology for landslide observation</t>
    <phoneticPr fontId="3" type="noConversion"/>
  </si>
  <si>
    <t>降雨引致山崩潛勢評估模式精進與圖資更新
Improvement of rainfall induced landslides susceptibility</t>
    <phoneticPr fontId="3" type="noConversion"/>
  </si>
  <si>
    <t>三維都市防災地質資訊整合分析與建置
Urban Geohazard Analysis and Database Establishment</t>
    <phoneticPr fontId="3" type="noConversion"/>
  </si>
  <si>
    <t>震測、地熱及地球化學調查研究
Investigation of Gas Hydrate Resource Potential: Seismic, Heat Flow and Geochemical Studies</t>
    <phoneticPr fontId="3" type="noConversion"/>
  </si>
  <si>
    <t>臺灣南段山區地下水資源調查與評估
Investigation and assessment of groundwater resources in southern dividion of mountain area, Taiwan</t>
    <phoneticPr fontId="3" type="noConversion"/>
  </si>
  <si>
    <t>高解析聲納調查
Investigation of Gas Hydrate Resource Potential: High-resolution Sonar Survey</t>
    <phoneticPr fontId="3" type="noConversion"/>
  </si>
  <si>
    <t>熱力學與動力學研究
Thermodynamic and Kinetic Studies</t>
    <phoneticPr fontId="3" type="noConversion"/>
  </si>
  <si>
    <t>臺灣南段山區地下水資料庫建置與應用系統開發
Development of groundwater information database and information system for mountain regions of southern Taiwan</t>
    <phoneticPr fontId="3" type="noConversion"/>
  </si>
  <si>
    <t>臺灣南段山區流域水文地質調查及圖幅繪編
Hydro-geological survey and compilation of hydro-geological map in southern river basin,Taiwan</t>
    <phoneticPr fontId="3" type="noConversion"/>
  </si>
  <si>
    <t>臺灣南段山區地下水位觀測與水力特性調查
Ground-water monitoring wells construction and rock aquifer hydraulic properties investigation in southern taiwan  mountainous  region</t>
    <phoneticPr fontId="3" type="noConversion"/>
  </si>
  <si>
    <t>地質圖資騰雲應用計畫
Geological Map Data Over-Cloud Application
Plan</t>
    <phoneticPr fontId="3" type="noConversion"/>
  </si>
  <si>
    <t>地質倉儲服務平台擴建及資料供應計畫
Geological Data Warehouse Service Platform Improvement and Data Supply Project</t>
    <phoneticPr fontId="3" type="noConversion"/>
  </si>
  <si>
    <t>工程地質探勘資料庫系統精進計畫
Enhancing Engineering Geological Investigation Databank Project</t>
    <phoneticPr fontId="3" type="noConversion"/>
  </si>
  <si>
    <t>寶石雲服務平台機制擴建及應用計畫
Rock and Mineral Database Construction and Cloud Service Platform Inprovement Project</t>
    <phoneticPr fontId="3" type="noConversion"/>
  </si>
  <si>
    <r>
      <t>補注區劃設與資源量評估
T</t>
    </r>
    <r>
      <rPr>
        <sz val="12"/>
        <rFont val="新細明體"/>
        <family val="1"/>
        <charset val="136"/>
      </rPr>
      <t>he recharge areas delineations and resource potential assessments</t>
    </r>
    <phoneticPr fontId="3" type="noConversion"/>
  </si>
  <si>
    <t>台灣地質知識網絡推動與發展計畫
Taiwan Geoscience Portal Promotion and Development Project</t>
    <phoneticPr fontId="3" type="noConversion"/>
  </si>
  <si>
    <t>統計，Summary</t>
    <phoneticPr fontId="3" type="noConversion"/>
  </si>
  <si>
    <t>單位:人數、%，unit:person、%</t>
    <phoneticPr fontId="3" type="noConversion"/>
  </si>
  <si>
    <t>序號No.</t>
    <phoneticPr fontId="3" type="noConversion"/>
  </si>
  <si>
    <t>計畫名稱Project</t>
    <phoneticPr fontId="3" type="noConversion"/>
  </si>
  <si>
    <t>男性百分比Percentage, male(%)</t>
    <phoneticPr fontId="3" type="noConversion"/>
  </si>
  <si>
    <t>女性百分比Percentage, female (%)</t>
    <phoneticPr fontId="3" type="noConversion"/>
  </si>
  <si>
    <t>七星山地區岩石定年研究(1/2)Age dating of volcanic rocks in Tatun Volcano Group (1/2)</t>
    <phoneticPr fontId="9" type="noConversion"/>
  </si>
  <si>
    <t>斷層活動性觀測研究第三階段-斷層整合性觀測與潛勢分析 Observation of Fault Activity (4/4): Integrated Monitoring of Active Faults and Earthquake Probabilities Analysis (4/4)</t>
    <phoneticPr fontId="9" type="noConversion"/>
  </si>
  <si>
    <t>活動斷層近地表構造特性調查(2/4)Study of the Near Subsurface Structure of Active Fault (2/4)</t>
    <phoneticPr fontId="9" type="noConversion"/>
  </si>
  <si>
    <t>都市防災地質資訊分析與建置(3/4)Urban Geohazard analysis and database estalishment (3/4)</t>
    <phoneticPr fontId="9" type="noConversion"/>
  </si>
  <si>
    <t>山崩觀測技術發展應用研究Development and Application of Innovative Technology for Landslide Observation</t>
    <phoneticPr fontId="9" type="noConversion"/>
  </si>
  <si>
    <t>降雨引致山崩潛勢評估模式精進與圖資更新Rainfall Induced Landslide Susceptibility Research and Improvement</t>
    <phoneticPr fontId="3" type="noConversion"/>
  </si>
  <si>
    <t>補注區劃設與資源量評估(4/4) The recharge areas delineations and resource potential assessments</t>
    <phoneticPr fontId="9" type="noConversion"/>
  </si>
  <si>
    <t xml:space="preserve">臺灣南段山區流域水文地質調查及圖幅繪編(3/4)Mountain groundwater resource investigation in southern area of Taiwan -
Hydro-geological survey and compilation of hydro-geological map
in southern river basin,Taiwan (3/4)
</t>
    <phoneticPr fontId="9" type="noConversion"/>
  </si>
  <si>
    <t>臺灣南段山區地下水位觀測與水力特性調查(3/4)Ground-water Monitoring Wells Construction and Rock Aquifer Hydraulic Properties Investigation in Southern Taiwan Mountainous Region (3/4)</t>
    <phoneticPr fontId="9" type="noConversion"/>
  </si>
  <si>
    <t>臺灣南段山區地下水資源調查與評估(3/4)Investigation and assessment of groundwater resources in southern division of mountain area, Taiwan (3/4)</t>
    <phoneticPr fontId="9" type="noConversion"/>
  </si>
  <si>
    <t>臺灣南段山區地下水資料庫建置與應用系統開發(3/4)Development of Groundwater Information Database and Information System for Mountain Regions of Southern Taiwan (3/4)</t>
    <phoneticPr fontId="9" type="noConversion"/>
  </si>
  <si>
    <t>震測及地熱流調查研究(1/4)Seismic and Heat Flow Surveys (1/4)</t>
    <phoneticPr fontId="9" type="noConversion"/>
  </si>
  <si>
    <t>高解析聲納及磁力調查研究(1/4)High-resolution Sonar and Magnetic Surveys (1/4)</t>
    <phoneticPr fontId="3" type="noConversion"/>
  </si>
  <si>
    <t>地球化學與海床觀測調查研究(1/4)Geochemical Investigation and Sea Floor Imaging (1/4)</t>
    <phoneticPr fontId="3" type="noConversion"/>
  </si>
  <si>
    <t>臺灣地質知識網絡推動與發展計畫二期(1/4)Taiwan Geoscience Network Project, Phase II (1/4)</t>
    <phoneticPr fontId="3" type="noConversion"/>
  </si>
  <si>
    <t>地質圖資建置及開放應用計畫 (1/5)Geological Data Warehouse Development Project (1/5)</t>
    <phoneticPr fontId="3" type="noConversion"/>
  </si>
  <si>
    <t>工程地質探勘資料建置及應用計畫 (1/5)Engineering Geological Investigation Databank Application Project (1/5)</t>
    <phoneticPr fontId="3" type="noConversion"/>
  </si>
  <si>
    <t>地質圖資騰雲應用計畫 (4/4)Geological Map Data Over-Cloud Application (4/4)</t>
    <phoneticPr fontId="3" type="noConversion"/>
  </si>
  <si>
    <t>寶石雲服務平台機制擴建及應用計畫 (2/2)Rock and Mineral Database Construction and Cloud Service Platform Improvement Project (2/2)</t>
    <phoneticPr fontId="3" type="noConversion"/>
  </si>
  <si>
    <t>臺灣北部火山地區地球化學與地震監測(1/2)Seismic and Geochemical Monitoring in the Volcanic areas of Northern Taiwan (1/2)</t>
    <phoneticPr fontId="3" type="noConversion"/>
  </si>
  <si>
    <t>-</t>
    <phoneticPr fontId="3" type="noConversion"/>
  </si>
  <si>
    <t>總計</t>
    <phoneticPr fontId="3" type="noConversion"/>
  </si>
  <si>
    <t>資料來源：經濟部中央地質調查所 (Source:Central Geological Survey, MOEA)</t>
  </si>
  <si>
    <t>經濟部中央地質調查所105年度各項委外計畫研究人員性別統計
 Gender statistics for Research team of commissioned projects in 2016, Central Geological Survey</t>
    <phoneticPr fontId="3" type="noConversion"/>
  </si>
  <si>
    <t>研究總人數Committee members</t>
    <phoneticPr fontId="3" type="noConversion"/>
  </si>
  <si>
    <t>研究人數(男性)Committee members(male)</t>
    <phoneticPr fontId="3" type="noConversion"/>
  </si>
  <si>
    <t>研究人數(女性)Committee members(female)</t>
    <phoneticPr fontId="3" type="noConversion"/>
  </si>
  <si>
    <t>單位:人數、%，unit:person、%</t>
    <phoneticPr fontId="3" type="noConversion"/>
  </si>
  <si>
    <t>序號No.</t>
    <phoneticPr fontId="3" type="noConversion"/>
  </si>
  <si>
    <t>計畫名稱Project</t>
    <phoneticPr fontId="3" type="noConversion"/>
  </si>
  <si>
    <t>男性百分比Percentage, male(%)</t>
    <phoneticPr fontId="3" type="noConversion"/>
  </si>
  <si>
    <t>女性百分比Percentage, female (%)</t>
    <phoneticPr fontId="3" type="noConversion"/>
  </si>
  <si>
    <t>地表變形觀測資料處理分析與斷層模型反演評估</t>
  </si>
  <si>
    <t>活動斷層近地表構造特性調查</t>
  </si>
  <si>
    <t>都市防災地質資訊分析與建置</t>
  </si>
  <si>
    <t>山崩觀測技術發展應用研究</t>
  </si>
  <si>
    <t>降雨引致山崩潛勢評估模式精進與圖資更新</t>
  </si>
  <si>
    <t>震測及地熱流調查研究</t>
  </si>
  <si>
    <t>高解析聲納及磁力調查研究</t>
  </si>
  <si>
    <t>地球化學及海床觀測調查研究</t>
  </si>
  <si>
    <t>臺灣南段山區流域水文地質調查及圖幅繪編</t>
  </si>
  <si>
    <t>臺灣南段山區地下水資源調查與評估</t>
  </si>
  <si>
    <t>地下水庫活化與效益評估</t>
  </si>
  <si>
    <t>臺灣地質知識網絡推動與發展計畫二期</t>
  </si>
  <si>
    <t>地質圖資建置及開放應用計畫</t>
  </si>
  <si>
    <t>工程地質探勘資料建置及應用計畫</t>
  </si>
  <si>
    <t>地質圖資騰雲應用及擴建計畫</t>
    <phoneticPr fontId="10" type="noConversion"/>
  </si>
  <si>
    <t>-</t>
    <phoneticPr fontId="3" type="noConversion"/>
  </si>
  <si>
    <t>經濟部中央地質調查所106年度各項委外計畫研究人員性別統計
 Gender statistics for Research team of commissioned projects in 2017, Central Geological Survey</t>
    <phoneticPr fontId="3" type="noConversion"/>
  </si>
  <si>
    <t>資料來源：經濟部中央地質調查所 (Source:Central Geological Survey, MOEA)</t>
    <phoneticPr fontId="3" type="noConversion"/>
  </si>
  <si>
    <t>合計</t>
    <phoneticPr fontId="3" type="noConversion"/>
  </si>
  <si>
    <t>研究總人數Committee members</t>
    <phoneticPr fontId="3" type="noConversion"/>
  </si>
  <si>
    <t>研究人數(男性)Committee members(male)</t>
    <phoneticPr fontId="3" type="noConversion"/>
  </si>
  <si>
    <t>研究人數(女性)Committee members(female)</t>
    <phoneticPr fontId="3" type="noConversion"/>
  </si>
  <si>
    <t>大屯火山地區岩石定年研究(2/2)</t>
    <phoneticPr fontId="3" type="noConversion"/>
  </si>
  <si>
    <t>區域地質圖幅測製-萬大(1/3)
Geologic Mapping of the Wanda Area (1/3)</t>
    <phoneticPr fontId="3" type="noConversion"/>
  </si>
  <si>
    <t>經濟部中央地質調查所107年度各項委外計畫研究人員性別統計
 Gender statistics for Research team of commissioned projects in 2018, Central Geological Survey</t>
    <phoneticPr fontId="3" type="noConversion"/>
  </si>
  <si>
    <t>女性百分比
Percentage, female (%)</t>
    <phoneticPr fontId="3" type="noConversion"/>
  </si>
  <si>
    <t>重要活動斷層構造特性調查二期-活動斷層近地表構造特性調查（4/4）
Research on Teconic Characteristics of Major Active Faults, 2nd Phase.Study of the Near Surface Structure of Active Fault(4/4)</t>
    <phoneticPr fontId="11" type="noConversion"/>
  </si>
  <si>
    <t>合計</t>
    <phoneticPr fontId="3" type="noConversion"/>
  </si>
  <si>
    <t>經濟部中央地質調查所108年度各項委外計畫研究人員性別統計
 Gender statistics for Research team of commissioned projects in 2019, Central Geological Survey</t>
    <phoneticPr fontId="3" type="noConversion"/>
  </si>
  <si>
    <t>單位:人數、%，unit:person、%</t>
    <phoneticPr fontId="3" type="noConversion"/>
  </si>
  <si>
    <t>序號No.</t>
    <phoneticPr fontId="3" type="noConversion"/>
  </si>
  <si>
    <t>計畫名稱Project</t>
    <phoneticPr fontId="3" type="noConversion"/>
  </si>
  <si>
    <t>研究總人數Committee members</t>
    <phoneticPr fontId="3" type="noConversion"/>
  </si>
  <si>
    <t>研究人數(男性)Committee members(male)</t>
    <phoneticPr fontId="3" type="noConversion"/>
  </si>
  <si>
    <t>男性百分比Percentage, male(%)</t>
    <phoneticPr fontId="3" type="noConversion"/>
  </si>
  <si>
    <t>研究人數(女性)Committee members(female)</t>
    <phoneticPr fontId="3" type="noConversion"/>
  </si>
  <si>
    <t>女性百分比
Percentage, female (%)</t>
    <phoneticPr fontId="3" type="noConversion"/>
  </si>
  <si>
    <t>-</t>
    <phoneticPr fontId="3" type="noConversion"/>
  </si>
  <si>
    <t>台灣東部地區空中磁力探測(2/3)
The Airborne Magnetic Survey in Eastern Taiwan (2/3)</t>
    <phoneticPr fontId="11" type="noConversion"/>
  </si>
  <si>
    <t xml:space="preserve">台灣東部地區空中磁力探測  延續三之三
The Airborne Magnetic Survey in Eastern Taiwan (3/3)
</t>
    <phoneticPr fontId="3" type="noConversion"/>
  </si>
  <si>
    <t>臺灣北部火山地區地球化學與地震監測第二期(1/2)
Seismic and Geochemical Monitoring in the Volcanic Areas of Northern Taiwan – Phase 2 (1/2)</t>
    <phoneticPr fontId="11" type="noConversion"/>
  </si>
  <si>
    <t>臺灣北部火山地區地球化學與地震監測第二期  延續二之二
Seismic and Geochemical Monitoring in the Volcanic Areas of Northern Taiwan – Phase 2 (2/2)</t>
    <phoneticPr fontId="3" type="noConversion"/>
  </si>
  <si>
    <t>斷層活動性觀測研究第四階段─地表變形觀測資料處理分析與斷層模型反演評估(2/4)
Observation of Fault Activity(IV): Surface Deformation Analysis from Geodetic Data and Establishment of Fault Models(2/4)</t>
    <phoneticPr fontId="11" type="noConversion"/>
  </si>
  <si>
    <t>地質圖資建置及開放應用計畫
Geological Data Warehouse Development Project</t>
    <phoneticPr fontId="11" type="noConversion"/>
  </si>
  <si>
    <t>地質圖資建置及開放應用計畫  延續四之四
Geological Data Warehouse Development Project(4/4)</t>
    <phoneticPr fontId="3" type="noConversion"/>
  </si>
  <si>
    <t>工程地質探勘資料建置及應用計畫
Engineering Geological Investigation Databank Application Project</t>
    <phoneticPr fontId="11" type="noConversion"/>
  </si>
  <si>
    <t>工程地質探勘資料建置及應用計畫  延續四之四
Engineering Geological Investigation Databank Application Project(4/4)</t>
    <phoneticPr fontId="3" type="noConversion"/>
  </si>
  <si>
    <t>地質圖騰雲應用及擴建計畫
Geological Cloud Platform Enhancement Project</t>
    <phoneticPr fontId="11" type="noConversion"/>
  </si>
  <si>
    <t>地質圖資騰雲應用及擴建計畫  延續四之三
Geological Cloud Platform Enhancement Project(3/4)</t>
    <phoneticPr fontId="3" type="noConversion"/>
  </si>
  <si>
    <t>臺灣地質知識網絡推動與發展計畫二期(3/4)
Taiwan Geoscience Nerwork Project, phase Ⅱ(3/4)</t>
    <phoneticPr fontId="11" type="noConversion"/>
  </si>
  <si>
    <t>臺灣地質知識網絡推動與發展計畫二期  延續四之四
Taiwan Geoscience Nerwork Project, phase Ⅱ(4/4)</t>
    <phoneticPr fontId="3" type="noConversion"/>
  </si>
  <si>
    <t>水文地質調查及觀測井建置-北段山區及地下水補注敏感區(1/4)
Hydrogeological Investigation and Groundwater Monitoring Wells Construction in Northern Taiwan Mountainous Region Sensitive Groundwater Recharge Area(1/4)</t>
    <phoneticPr fontId="11" type="noConversion"/>
  </si>
  <si>
    <t>水文地質調查及觀測井建置-北段山區及地下水補注敏感區  延續四之二
Hydrogeological Investigation and Groundwater Monitoring Wells Construction in Northern Taiwan Mountainous Region Sensitive Groundwater Recharge Area(2/4)</t>
    <phoneticPr fontId="3" type="noConversion"/>
  </si>
  <si>
    <t>臺灣北段山區地下水資源調查與評估
Investigate and Assess Groundwater Resources in North Division of Mountain Area</t>
    <phoneticPr fontId="11" type="noConversion"/>
  </si>
  <si>
    <t>臺灣北段山區地下水資源調查與評估  延續四之二
Investigate and Assess Groundwater Resources in North Division of Mountain Area(2/4)</t>
    <phoneticPr fontId="3" type="noConversion"/>
  </si>
  <si>
    <t>水文地質資料庫建置與應用系統開發
Development of hydrogrological database and application system</t>
    <phoneticPr fontId="11" type="noConversion"/>
  </si>
  <si>
    <t>水文地質資料庫建置與應用系統開發  延續四之二
Development of hydrogrological database and application system(2/4)</t>
    <phoneticPr fontId="3" type="noConversion"/>
  </si>
  <si>
    <t>臺灣北段山區流域水文地質調查及圖幅繪編（1/4）
Hydrogeological survey and compilation of hydrogeological map in northern mountaneous river basin, Taiwan (1/4)</t>
    <phoneticPr fontId="11" type="noConversion"/>
  </si>
  <si>
    <t>臺灣北段山區流域水文地質調查及圖幅繪編   延續四之二    
Hydrogeological survey and compilation of hydrogeological map in northern mountaneous river basin, Taiwan (2/4)</t>
    <phoneticPr fontId="3" type="noConversion"/>
  </si>
  <si>
    <t>地下水水文地質與水資源調查-地下水庫活化與效益評估(2/4)
The investigation of Hydrogeologist and Groundwater Resources- The Utilization Improvement and Capacity Assessment of Underground Reservoir (2/4)</t>
    <phoneticPr fontId="11" type="noConversion"/>
  </si>
  <si>
    <t>地下水庫活化與效益評估  延續四之三
The investigation of Hydrogeologist and Groundwater Resources- The Utilization Improvement and Capacity Assessment of Underground Reservoir (3/4)</t>
    <phoneticPr fontId="3" type="noConversion"/>
  </si>
  <si>
    <t>臺灣東北海域礦產資源潛能調查－震測及地熱流調查研究(3/4)
Geological Investigation of Mineral Resource Potential in the Offshore Area of Northeastern Taiwan－Seismic and Heat Flow Surveys (3/4)</t>
    <phoneticPr fontId="11" type="noConversion"/>
  </si>
  <si>
    <t>臺灣東北海域礦產資源潛能調查－震測及地熱流調查研究(4/4)
Geological Investigation of Mineral Resource Potential in the Offshore Area of Northeastern Taiwan－Seismic and Heat Flow Surveys (4/4)</t>
    <phoneticPr fontId="3" type="noConversion"/>
  </si>
  <si>
    <t>臺灣東北海域礦產資源潛能調查－高解析聲納及磁力調查研究(3/4)
Geological Investigation of Mineral Resource Potential in the Offshore Area of Northeastern Taiwan－High-resolution Sonar and Magnetic Surveys (3/4)</t>
    <phoneticPr fontId="11" type="noConversion"/>
  </si>
  <si>
    <t>臺灣東北海域礦產資源潛能調查－高解析聲納及磁力調查研究(4/4)
Geological Investigation of Mineral Resource Potential in the Offshore Area of Northeastern Taiwan－High-resolution Sonar and Magnetic Surveys (4/4)</t>
    <phoneticPr fontId="3" type="noConversion"/>
  </si>
  <si>
    <t>臺灣東北海域礦產資源潛能調查－地球化學與海床觀測調查研究 (3/4)
Geological Investigation of Mineral Resource Potential in the Offshore Area of Northeastern Taiwan：Geochemical Investigation and Sea Floor Imaging (3/4)</t>
    <phoneticPr fontId="11" type="noConversion"/>
  </si>
  <si>
    <t>臺灣東北海域礦產資源潛能調查－地球化學與海床觀測調查研究 (4/4)
Geological Investigation of Mineral Resource Potential in the Offshore Area of Northeastern Taiwan：Geochemical Investigation and Sea Floor Imaging (4/4)</t>
    <phoneticPr fontId="3" type="noConversion"/>
  </si>
  <si>
    <t>潛在大規模崩塌精進判釋暨補充調查  延續五之三
Advanced interpretation and supplementary field investigation for potential large-scale landslides(3/5)</t>
    <phoneticPr fontId="3" type="noConversion"/>
  </si>
  <si>
    <t>坡地場址調查觀測及變形機制分析  延續五之三
Site Investigation, Observation and Deformation Mechanism Analysis on Specific Slopes (3/5)</t>
    <phoneticPr fontId="3" type="noConversion"/>
  </si>
  <si>
    <t>山崩地質資訊雲端服務平臺建置  延續五之三
Building a cloud services platform of landslides geological information(3/5)</t>
    <phoneticPr fontId="3" type="noConversion"/>
  </si>
  <si>
    <t xml:space="preserve">潛在大規模崩塌地表變形與數值地形計量分析
Surface Deformation and Topography Quantitative Analysis on Potential Large-scale Landslides </t>
    <phoneticPr fontId="3" type="noConversion"/>
  </si>
  <si>
    <t xml:space="preserve">山崩調查觀測技術精進與應用   新興四之一
Application of innovative technology for landslide investigation and observation
 </t>
    <phoneticPr fontId="3" type="noConversion"/>
  </si>
  <si>
    <t xml:space="preserve">降雨誘發山崩動態警戒模式與調查技術研發應用  新興四之一  
The study of rainfall-induced landslide dynamic warning system and innovative landslide investigation approach </t>
    <phoneticPr fontId="3" type="noConversion"/>
  </si>
  <si>
    <t>斷層活動性觀測研究第四階段─地表變形觀測資料處理分析與斷層模型反演評估(3/4)
Observation of Fault Activity(IV): Surface Deformation Analysis from Geodetic Data and Establishment of Fault Models(3/4)</t>
    <phoneticPr fontId="3" type="noConversion"/>
  </si>
  <si>
    <t xml:space="preserve">土壤液化潛勢調查分析與精進  新興六之二
Investigation and Analysis of Soil Liquefaction Potential and Its Advanced Research (2/6)       </t>
    <phoneticPr fontId="3" type="noConversion"/>
  </si>
  <si>
    <t xml:space="preserve">關山地區地質圖測製 新興二之一
Geological mapping project in Guanshan area (1/2)
</t>
    <phoneticPr fontId="3" type="noConversion"/>
  </si>
  <si>
    <t>經濟部中央地質調查所109年度各項委外計畫研究人員性別統計
 Gender statistics for Research team of commissioned projects in 2020, Central Geological Survey</t>
    <phoneticPr fontId="3" type="noConversion"/>
  </si>
  <si>
    <t>臺灣活動斷層潛勢圖精進與震源構造特性評估（4/4）
Improvement of Earthquake Probability Assessment for the Active Faults and the Analysis of the parameters for the Seismogenic Structures in Taiwan（4/4）</t>
  </si>
  <si>
    <t>斷層活動性觀測研究第四階段-地表變形觀測資料處理分析與斷層模型反演評估（4/4）
Observation of Fault Activity(IV): Surface Deformation Analysis from Geodetic Data and Establishment of Fault Models（4/4）</t>
  </si>
  <si>
    <t>活動斷層帶地表變形大地測量(2/4) 
Surface Deformation by Geodetic Survey of Active Faults</t>
  </si>
  <si>
    <t>水文地質資料庫建置與應用系統開發(3/4)
Development of hydrogeological database and application system(3/4)</t>
  </si>
  <si>
    <t>地下水水文地質與水資源調查-地下水庫活化與效益評估(4/4)
The investigation of Hydrogeologist and Groundwater Resources- The Utilization Improvement and Capacity Assessment of Underground Reservoir (4/4)</t>
  </si>
  <si>
    <t>臺灣東北部礦產地質調查－震測及地質構造調查研究(1/4)
Geological investigation of mineral Resource deposits in  northeastern Taiwan: Seismic and geological structure surveys (1/4)</t>
  </si>
  <si>
    <t>臺灣東北部礦產地質調查－高解析聲納及磁力調查研究(1/4)
Geological investigation of mineral Resource deposits in  northeastern Taiwan: High-resolution sonar and magnetic surveys (1/4)</t>
  </si>
  <si>
    <t>臺灣東北部礦產地質調查－地球化學及海床觀測調查研究 (1/4)
Geological investigation of mineral Resource deposits in  northeastern Taiwan: Geochemical investigation and sea floor imaging (1/4)</t>
  </si>
  <si>
    <t>關山地區地質圖測製(1/2)
Geological mapping project in Guanshan area (1/2)</t>
  </si>
  <si>
    <t>地熱地質探查技術與資訊整合
Prospecting and Information Integration of Geothermal Geology</t>
  </si>
  <si>
    <t>國家近海區域工程地質資料庫建置之法規及管理機制研析 
Research and Analysis on the Regulations and Management Mechanism of National Offshore Engineering Geological Database</t>
  </si>
  <si>
    <t>臺灣北部火山地區地震、地球化學與地表變形監測(1/2)
Seismic, geochemical and ground deformation monitoring in the volcanic areas of northern Taiwan (1/2)</t>
  </si>
  <si>
    <t>臺灣北部火山地區大地自然電位連續觀測(1/2)
Self-potential continuous observation in the volcanic areas of northern Taiwan (1/2)</t>
  </si>
  <si>
    <t>地質遺跡地質敏感區調查及規劃
Investigation and  Planning of Geoheritage Sensitive Area</t>
  </si>
  <si>
    <t>臺灣北部大屯火山地區精密水準測量 (1/2) 
Precision leveling in the Tatun volcanic area in northern Taiwan</t>
  </si>
  <si>
    <t>火山活動觀測系統建置計畫
Establishment of Volcanic Activity Observation System</t>
  </si>
  <si>
    <t>臺灣北部火山地區火山災害潛勢資料蒐集與調查分析（1/4）
Investigation and Analysis of Volcanic Hazard Potential Data in Volcanic Areas of Northern Taiwan</t>
  </si>
  <si>
    <t>山崩與地滑地質敏感區參據資料更新暨變更計畫書圖製作
Updating and modifying of reference data of the proposal and map in zoning of Geologically Sensitive Area with Landslide</t>
    <phoneticPr fontId="3" type="noConversion"/>
  </si>
  <si>
    <t>坡地場址調查觀測及變形機制分析(4/5) 
Site Investigation, Observation and Deformation Mechanism Analysis on Specific Slopes (4/5)</t>
    <phoneticPr fontId="3" type="noConversion"/>
  </si>
  <si>
    <t xml:space="preserve">潛在大規模崩塌地表變形與數值地形計量分析
Surface Deformation on Potential Large-scale Landslides </t>
    <phoneticPr fontId="3" type="noConversion"/>
  </si>
  <si>
    <t>無人機遙測與空載光達數值地形資料計量分析
Topography Quantitative Analysis on Potential Large-scale Landslides</t>
    <phoneticPr fontId="3" type="noConversion"/>
  </si>
  <si>
    <t>109山崩調查觀測技術精進與應用
Application of Innovative Technology for Landslide Investigation and Observation in Division</t>
    <phoneticPr fontId="3" type="noConversion"/>
  </si>
  <si>
    <t>109降雨誘發山崩動態警戒模式與調查技術研發應用
The study of rainfall-induced landslide dynamic warning system and innovative landslide investigation approach</t>
    <phoneticPr fontId="3" type="noConversion"/>
  </si>
  <si>
    <t>山崩與地滑地質敏感區場址地質調查觀測防災應用推動政策規劃
promote policy planning of geological survey, observation,  disaster prevention and application of Geologically Sensitive Area with landslide</t>
    <phoneticPr fontId="3" type="noConversion"/>
  </si>
  <si>
    <t xml:space="preserve">土壤液化潛勢調查分析與精進（3/6）
Investigation and Analysis of Soil Liquefaction Potential and Its Advanced Research (3/6)    </t>
    <phoneticPr fontId="3" type="noConversion"/>
  </si>
  <si>
    <t>土壤液化潛勢調查及相關規範專案總顧問（1/4）
The general counsel project for soil liquefaction potential investigation and related specifications(1/4)</t>
    <phoneticPr fontId="3" type="noConversion"/>
  </si>
  <si>
    <t>水文地質調查及觀測井建置-北段山區及地下水補注敏感區(3/4)           
Hydrogeological Investigation and Groundwater Monitoring Wells Construction in Northern Taiwan Mountainous Region Sensitive Groundwater Recharge Area(3/4)</t>
    <phoneticPr fontId="3" type="noConversion"/>
  </si>
  <si>
    <t>臺灣北段山區流域水文地質調查及圖幅繪編（3/4）
Hydrogeological survey and compilation of hydrogeological map in northern mountaneous river basin, Taiwan (3/4)</t>
    <phoneticPr fontId="3" type="noConversion"/>
  </si>
  <si>
    <t>臺灣北段山區地下水資源調查與評估(3/4)
Investigation and assessment of groundwater resources in northern division of mountain area, Taiwan (3/4)</t>
    <phoneticPr fontId="3" type="noConversion"/>
  </si>
  <si>
    <t>活動斷層特性精細調查(2/4)
Detail Geology Survey of Active Faults Characteristics</t>
    <phoneticPr fontId="3" type="noConversion"/>
  </si>
  <si>
    <t>山崩地質資訊雲端服務平臺建置(4/5)
Building a cloud services platform of landslides geological information(4/5)</t>
    <phoneticPr fontId="3" type="noConversion"/>
  </si>
  <si>
    <t>潛在大規模崩塌精進判釋暨補充調查(4/5)
Advanced interpretation and supplementary field investigation for potential large-scale landslides(4/5)</t>
    <phoneticPr fontId="3" type="noConversion"/>
  </si>
  <si>
    <t>全臺土壤液化地下水文因子建立與受震行為分析(1/4)
The study of coseismic geohydrological changes and its effects on soil liquefaction potential in Taiwan (1/4)</t>
    <phoneticPr fontId="3" type="noConversion"/>
  </si>
  <si>
    <t>臺灣地質知識網絡推動與發展計畫二期第二階段(1/2)
Taiwan Geoscience Nerwork Project, phase Ⅱ, stage Ⅱ(1/2)</t>
    <phoneticPr fontId="3" type="noConversion"/>
  </si>
  <si>
    <t>工程地質探勘資料建置及應用計畫(5/5)
Engineering Geological Investigation Databank Application Project(5/5)</t>
    <phoneticPr fontId="3" type="noConversion"/>
  </si>
  <si>
    <t>地質圖資建置及開放應用計畫(5/5)
Geological Data Warehouse Development Project(5/5)</t>
    <phoneticPr fontId="3" type="noConversion"/>
  </si>
  <si>
    <t>地質圖資騰雲應用及擴建計畫(4/4)
Geological Cloud Platform Enhancement Project(4/4)</t>
    <phoneticPr fontId="3" type="noConversion"/>
  </si>
  <si>
    <t>經濟部中央地質調查所110年度各項委外計畫研究人員性別統計
 Gender statistics for Research team of commissioned projects in 2021, Central Geological Survey</t>
    <phoneticPr fontId="3" type="noConversion"/>
  </si>
  <si>
    <t>關山地區地質圖測製(2/2)前半段計畫
Geological mapping project in Guanshan area (2/2)</t>
  </si>
  <si>
    <t>臺灣北部大屯火山地區精密水準測量 (2/2) 
Precision leveling in the Tatun volcanic area in northern Taiwan</t>
  </si>
  <si>
    <t>臺灣北部火山地區火山災害潛勢資料蒐集與調查分析(2/4) Investigation and Analysis of Volcanic Hazard Potential Data in Volcanic Areas of Northern Taiwan (2/4)</t>
  </si>
  <si>
    <t>臺灣北部火山地區地震、地球化學與地表變形監測(2/2)
Seismic, geochemical and ground deformation monitoring in the volcanic areas of northern Taiwan (2/2)</t>
  </si>
  <si>
    <t>臺灣北部火山地區大地自然電位連續觀測(2/2)
Self-potential continuous observation in the volcanic areas of northern Taiwan (2/2)</t>
  </si>
  <si>
    <t>山崩地質資訊雲端服務平臺建置（5/5）
Construct cloud services platform of landslide geological information (5/5)</t>
  </si>
  <si>
    <t>全臺土壤液化地下水文因子建立與受震行為分析(2/4)
The study of coseismic geohydrological changes and its effects on soil liquefaction potential in Taiwan (2/4)</t>
  </si>
  <si>
    <t>土壤液化潛勢調查與相關規範專案總顧問(2/4)
The general counsel project for soil liquefaction potential investigation and related specifications(2/4)</t>
  </si>
  <si>
    <t>無人機遙測與空載光達數值地形資料計量分析
Topography Quantitative Analysis on Potential Large-scale Landslides</t>
  </si>
  <si>
    <t xml:space="preserve">土壤液化之地質因子評估與風險地圖產製
Study of geological factors on soil liquefaction assessment and production of soil liquefaction risk maps
</t>
  </si>
  <si>
    <t xml:space="preserve">      山崩與地滑地質敏感區變更資料更新暨準則執行檢討(1/2)
The Reference Data of Geologically Sensitive Area with Landslide Update and the Geological Investigation Regulations Review (1/2)  </t>
  </si>
  <si>
    <t>降雨誘發山崩動態警戒模式與調查技術研發應用(3/4) 
 The study of rainfall-induced landslide dynamic warning system and innovative landslide investigation approach (3/4)</t>
  </si>
  <si>
    <t>山崩調查觀測技術精進與應用(3/4) 
Application of Innovative Technology for Landslide Investigation and Observation in Division (3/4)</t>
  </si>
  <si>
    <t xml:space="preserve">土壤液化潛勢調查分析與精進(4/6)
Investigation and Analysis of Soil Liquefaction Potential and Its Advanced Research (4/6)    </t>
  </si>
  <si>
    <t>水文地質調查及觀測井建置-北段山區及地下水補注敏感區(4/4)           
Hydrogeological Investigation and Groundwater Monitoring Wells Construction in Northern Taiwan Mountainous Region Sensitive Groundwater Recharge Area(4/4)</t>
  </si>
  <si>
    <t>臺灣北段山區流域水文地質調查及圖幅繪編(4/4)
hydrogeological survey and compilation of hydrogeological map in northern mountainous river basin, Taiwan(4/4)</t>
  </si>
  <si>
    <t>臺灣北段山區地下水資源調查與評估(4/4)
Investigation and assessment of groundwater resources in northern division of mountain area, Taiwan(4/4)</t>
  </si>
  <si>
    <t>水文地質資料庫建置與應用系統開發(4/4)
Development of hydrogeological database and application system(4/4)</t>
  </si>
  <si>
    <t>地表補注潛勢評估與地下地質架構分析（1/4）
Assessment of groundwater recharge potential and analysis of hydorgeologic structure(1/4)</t>
  </si>
  <si>
    <t>臺灣東北部礦產地質調查－震測及地質構造調查研究(2/4) 
Geological investigation of mineral deposits in  northeastern Taiwan－Seismic and geological structure surveys (2/4)</t>
  </si>
  <si>
    <t>臺灣東北部礦產地質調查－高解析聲納及磁力調查研究（2/4）
Geological investigation of mineral deposits in  northeastern Taiwan－High-resolution sonar and magnetic surveys (2/4)</t>
  </si>
  <si>
    <t>臺灣東北部礦產地質調查－地球化學及海床觀測調查研究 (2/4)
Geological investigation of mineral deposits in  northeastern Taiwan－Geochemical investigation and sea floor imaging (2/4)</t>
  </si>
  <si>
    <t>地質資訊智慧匯流與圖資建置計畫(1/5)
Digital Convergence Of Geological Information Development Project(1/5)</t>
  </si>
  <si>
    <t>地熱探勘資訊平臺建置計畫(1/2)
Geothermal Information Platform Development Project(1/2)</t>
  </si>
  <si>
    <t>東部地區空中磁力探測 
Airborne Magnetic Survey in Eastern Taiwan</t>
  </si>
  <si>
    <t>空中重力磁力聯合探測技術建置 
Establishment of airborne gravity and magnetic jointly survey</t>
  </si>
  <si>
    <t>區域地熱探勘與重點潛能評估-臺東地區
Regional Geothermal Survey and Potential Evalution of the Preferential Area - Taitung Area</t>
  </si>
  <si>
    <t>區域地熱探勘與重點潛能評估-花蓮地區
Regional geothermal survey and potential evaluation of the preferential area - Hualien area</t>
  </si>
  <si>
    <t>110年-111年活動斷層條帶地質圖精進與繪製（1/2）
Renewing and drawing the strip maps of active fault (1/2),2021-2022</t>
  </si>
  <si>
    <t>臺灣地質知識網絡推動與發展計畫二期第二階段(2/2)
Taiwan Geoscience Nerwork Project, phase Ⅱ, stage Ⅱ(2/2)</t>
  </si>
  <si>
    <t>重要活動斷層地區地表變形觀測與斷層潛勢評估(1/2)
Surface Deformation Observation and Fault Potential Assessment in Important Active Fault Regions</t>
  </si>
  <si>
    <t>應用合成孔徑雷達差分干涉技術觀測地表變形（1/2）
Observation of Surface Deformation Using Synthetic Aperture Radar Differential Interferometry</t>
  </si>
  <si>
    <t>潛在大規模崩塌精進判釋暨補充調查（5/5）
Advanced interpretation and supplementary field investigation for potential large-scale landslides (5/5)</t>
    <phoneticPr fontId="3" type="noConversion"/>
  </si>
  <si>
    <t>經濟部中央地質調查所111年度各項委外計畫研究人員性別統計
 Gender statistics for Research team of commissioned projects in 2022, Central Geological Survey</t>
    <phoneticPr fontId="3" type="noConversion"/>
  </si>
  <si>
    <t>地質法子法研修及審查配套機制推動
Geology Act’s sub-law revision and review process promotion</t>
    <phoneticPr fontId="3" type="noConversion"/>
  </si>
  <si>
    <t>東部地區空中磁力探測 
Airborne Magnetic Survey in Eastern Taiwan</t>
    <phoneticPr fontId="3" type="noConversion"/>
  </si>
  <si>
    <t>空中重力磁力聯合探測技術建置 
Establishment of airborne gravity and magnetic jointly survey</t>
    <phoneticPr fontId="3" type="noConversion"/>
  </si>
  <si>
    <t>關山地區地質圖測製(2/2)後半段計畫
Geological mapping project in Guanshan area (2/2)</t>
    <phoneticPr fontId="3" type="noConversion"/>
  </si>
  <si>
    <t>區域地熱探勘與重點潛能評估-臺東地區
Regional Geothermal Survey and Potential Evalution of the Preferential Area - Taitung Area</t>
    <phoneticPr fontId="3" type="noConversion"/>
  </si>
  <si>
    <t>金崙溪流域地熱地質調查計畫
Geothermal geology survey in Jinlun river</t>
    <phoneticPr fontId="3" type="noConversion"/>
  </si>
  <si>
    <t>大屯火山群馬槽地區地質鑽探(1/2)
The geological drilling in Matsao area in the Tatun volcano group.（1/2）</t>
    <phoneticPr fontId="3" type="noConversion"/>
  </si>
  <si>
    <t>馬槽地區地質鑽探現地稽核與記錄（1/2）
The inspection and integration of the geological drilling in   Matsao area.（1/2）</t>
    <phoneticPr fontId="3" type="noConversion"/>
  </si>
  <si>
    <t>研擬地質調查技術及鑽探作業手冊草案(1/2) Drafting Manuals of Geological Investigation amd Drilling Operation (1/2)</t>
    <phoneticPr fontId="3" type="noConversion"/>
  </si>
  <si>
    <t>臺灣北部大屯火山地區精密水準測量第二期(1/2)                        Phase II：Precision Leveling in the Datun Volcanic Area in Northern Taiwan (1/2)</t>
    <phoneticPr fontId="3" type="noConversion"/>
  </si>
  <si>
    <t>臺灣西南部地質遺跡候選區現況調查及影像記錄
Field Investigation and Image Records for Candidate Areas of Geoheritage in Southwestern Taiwan</t>
    <phoneticPr fontId="3" type="noConversion"/>
  </si>
  <si>
    <t>臺灣北部火山地區火山災害潛勢資料蒐集與調查分析(3/4) Investigation and Analysis of Volcanic Hazard Potential Data in Volcanic Areas of Northern Taiwan (3/4)</t>
  </si>
  <si>
    <t>臺灣北部火山地區地球物理、地球化學與地表變形監測(1/2)
Geophysical, geochemical and ground deformation monitoring in the areas of northern Taiwan (1/2)</t>
  </si>
  <si>
    <t>110年-111年活動斷層條帶地質圖精進與繪製（2/2）
Renewing and drawing the strip maps of active fault (2/2),2021-2022</t>
    <phoneticPr fontId="3" type="noConversion"/>
  </si>
  <si>
    <t>重要活動斷層地區地表變形觀測與斷層潛勢評估 (2/2)
Surface Deformation Observation and Fault Potential Assessment in Important Active Fault Regions (2/2)</t>
    <phoneticPr fontId="3" type="noConversion"/>
  </si>
  <si>
    <t>應用合成孔徑雷達差分干涉技術觀測地表變形（2/2）
Observation of Surface Deformation Using Synthetic Aperture Radar Differential Interferometry (2/2)</t>
    <phoneticPr fontId="3" type="noConversion"/>
  </si>
  <si>
    <t>110-111年活動斷層地下地質探查(2/2)
The underground geological survey of active faults (2/2), 2021-2022.</t>
    <phoneticPr fontId="3" type="noConversion"/>
  </si>
  <si>
    <t>潛在大規模崩塌判釋與數值地形資料計量分析(1/5)
Detail interpretation of potential large-scale landslides and quantitative analysis of DEM(1/5)</t>
    <phoneticPr fontId="3" type="noConversion"/>
  </si>
  <si>
    <t>山崩地質資訊雲端服務平臺智慧應用與服務(1/5)
Smart Application and Service in Cloud services platform of landslides geological information(1/5)</t>
    <phoneticPr fontId="3" type="noConversion"/>
  </si>
  <si>
    <t>全臺土壤液化地下水文因子建立與受震行為分析(3/4)
The study of coseismic geohydrological changes and its effects on soil liquefaction potential in Taiwan (3/4)</t>
    <phoneticPr fontId="3" type="noConversion"/>
  </si>
  <si>
    <t>土壤液化潛勢調查與相關規範專案總顧問(3/4)
The general counsel project for soil liquefaction potential investigation and related specifications(3/4)</t>
    <phoneticPr fontId="3" type="noConversion"/>
  </si>
  <si>
    <t>山崩巨量資料應用及智慧動態山崩模式發展(1/5)
The appliance of big-data and AI on dynamic landslide susceptibility model(1/5)</t>
    <phoneticPr fontId="3" type="noConversion"/>
  </si>
  <si>
    <t>土壤液化風險地圖產製與監測場址建置(1/6)
Production of soil liquefaction risk maps and establishment of soil liquefaction monitoring system(1/6)</t>
    <phoneticPr fontId="3" type="noConversion"/>
  </si>
  <si>
    <t xml:space="preserve">      山崩與地滑地質敏感區變更資料更新暨準則執行檢討(2/2)
The Reference Data of Geologically Sensitive Area with Landslide Update and the Geological Investigation Regulations Review (2/2)  </t>
    <phoneticPr fontId="3" type="noConversion"/>
  </si>
  <si>
    <t>降雨誘發山崩動態警戒模式與調查技術研發應用(4/4) 
 The study of rainfall-induced landslide dynamic warning system and innovative landslide investigation approach (4/4)</t>
    <phoneticPr fontId="3" type="noConversion"/>
  </si>
  <si>
    <t>山崩調查觀測技術精進與應用(4/4) 
Application of Innovative Technology for Landslide Investigation and Observation in Division (4/4)</t>
    <phoneticPr fontId="3" type="noConversion"/>
  </si>
  <si>
    <t xml:space="preserve">土壤液化潛勢調查分析與精進(5/6)
Investigation and Analysis of Soil Liquefaction Potential and Its Advanced Research (5/6)    </t>
    <phoneticPr fontId="3" type="noConversion"/>
  </si>
  <si>
    <t>地下水層水文地質特性調查及地下水資源評估(1/5)Investigation of Hydrogeological Properties and Assessment of Groundwater Resources of Unconsolidated and Semiconsolidated Aquifer (1/5)</t>
  </si>
  <si>
    <t>地表補注潛勢評估與地下地質架構分析（2/4）
Assessment of groundwater recharge potential and analysis of hydorgeologic structure(2/4)</t>
  </si>
  <si>
    <t>「地下水補注區調查與水資源評估–臺灣中部地下水區」－重要地下水區邊界特性研析與圖幅繪編(1/5)
Groundwater recharge area survey and water resources assessment- Groundwater area in central Taiwan - Analysis on the boundary characteristics of major groundwater areas and the compilation of hydrogeological maps(1/5)</t>
    <phoneticPr fontId="3" type="noConversion"/>
  </si>
  <si>
    <t>臺灣水文地質資訊系統建置與服務(1/5)
Development of hydrogeology information service system of Taiwan (1/5)</t>
    <phoneticPr fontId="3" type="noConversion"/>
  </si>
  <si>
    <t>臺灣東北部礦產地質調查－震測及地質構造調查研究(3/4) 
Geological investigation of mineral deposits in northeastern Taiwan－Seismic and geological structure surveys (3/4)</t>
    <phoneticPr fontId="3" type="noConversion"/>
  </si>
  <si>
    <t>臺灣東北部礦產地質調查－高解析聲納及磁力調查研究（3/4）
Geological investigation of mineral deposits in northeastern Taiwan－High-resolution sonar and magnetic surveys (3/4)</t>
    <phoneticPr fontId="3" type="noConversion"/>
  </si>
  <si>
    <t>臺灣東北部礦產地質調查－地球化學及海床觀測調查研究 (3/4)
Geological investigation of mineral deposits in northeastern Taiwan－Geochemical investigation and sea floor imaging (3/4)</t>
    <phoneticPr fontId="3" type="noConversion"/>
  </si>
  <si>
    <t>離岸風場海域地質調查及地質環境資訊服務－地質構造及海床底質調查暨資料庫建置(1/4)
Marine geological survey and geo-environmental information services of offshore wind farms－Geological structural investigation, chirp sonar survey and database construction (1/4)</t>
    <phoneticPr fontId="3" type="noConversion"/>
  </si>
  <si>
    <t>離岸風場海域地質調查及地質環境資訊服務－高解析地層及海床地貌調查(1/4)
Marine geological survey and geo-environmental information services of offshore wind farms－High-resolution surveys of stratigraphy and seafloor geomorphology (1/4)</t>
    <phoneticPr fontId="3" type="noConversion"/>
  </si>
  <si>
    <t>離岸風場海域地質調查及地質環境資訊服務－建置離岸風場開發地質與環境感知系統暨資訊供應平台(1/4)
Marine geological survey and geo-environmental information services of offshore wind farms－Build an offshore wind farm development geological and environmental perception system
and an information sharing service platform (1/4)</t>
    <phoneticPr fontId="3" type="noConversion"/>
  </si>
  <si>
    <t>臺灣地質知識網絡推動與發展計畫第三期(1/5)
Taiwan Geoscience Nerwork Project, phase Ⅲ (1/5)</t>
    <phoneticPr fontId="3" type="noConversion"/>
  </si>
  <si>
    <t>地質資訊智慧匯流與圖資建置計畫(2/5)
Digital Convergence Of Geological Information Development Project(2/5)</t>
    <phoneticPr fontId="3" type="noConversion"/>
  </si>
  <si>
    <t>地熱探勘資訊平臺建置計畫(2/2)
Geothermal Information Platform Development Project(2/2)</t>
    <phoneticPr fontId="3" type="noConversion"/>
  </si>
  <si>
    <t>經濟部地質調查及礦業管理中心112年度各項委外計畫研究人員性別統計
 Gender statistics for Research team of commissioned projects in 2023, Central Geological Survey</t>
    <phoneticPr fontId="3" type="noConversion"/>
  </si>
  <si>
    <t>潛在大規模崩塌判釋與數值地形資料計量分析(2/5)
Detail interpretation of potential large-scale landslides and quantitative analysis of DEM(2/5)</t>
    <phoneticPr fontId="3" type="noConversion"/>
  </si>
  <si>
    <t>山崩地質資訊雲端服務平臺智慧應用與服務(2/5)
Smart Application and Service in Cloud services platform of landslides geological information(2/5)</t>
    <phoneticPr fontId="3" type="noConversion"/>
  </si>
  <si>
    <t>全臺土壤液化地下水文因子建立與受震行為分析(4/4)
The study of coseismic geohydrological changes and its effects on soil liquefaction potential in Taiwan (4/4)</t>
    <phoneticPr fontId="3" type="noConversion"/>
  </si>
  <si>
    <t>土壤液化潛勢調查與相關規範專案總顧問(4/4)
The general counsel project for soil liquefaction potential investigation and related specifications(4/4)</t>
    <phoneticPr fontId="3" type="noConversion"/>
  </si>
  <si>
    <t>山崩巨量資料應用及智慧動態山崩模式發展(2/5)
The appliance of big-data and AI on dynamic landslide susceptibility model(2/5)</t>
    <phoneticPr fontId="3" type="noConversion"/>
  </si>
  <si>
    <t>土壤液化風險地圖產製與監測場址建置(2/6)
Production of soil liquefaction risk maps and establishment of soil liquefaction monitoring system(2/6)</t>
    <phoneticPr fontId="3" type="noConversion"/>
  </si>
  <si>
    <t>土壤液化淺層地下水位動態模式評估分析(1/2)
Assessment and Analysis of Shallow Groundwater
Dynamics Model for Soil Liquefaction (1/2)</t>
    <phoneticPr fontId="3" type="noConversion"/>
  </si>
  <si>
    <t>山崩活動性調查及觀測技術應用(1/4)                 
Application of technology for landslide activity
investigation and observation(1/4)</t>
    <phoneticPr fontId="3" type="noConversion"/>
  </si>
  <si>
    <t>山崩與地滑先進數位測繪要點與解說手冊研擬及應用(2/2) 
Development and Application of Guidelines
and Explanations of Advanced Digital
Surveying and Mapping for Landslides and
prone Area (2/2)</t>
    <phoneticPr fontId="3" type="noConversion"/>
  </si>
  <si>
    <t xml:space="preserve">土壤液化潛勢調查分析與精進(6/6)
Investigation and Analysis of Soil Liquefaction Potential and Its Advanced Research (6/6)    </t>
    <phoneticPr fontId="3" type="noConversion"/>
  </si>
  <si>
    <t>「地質敏感區行政作業流程檢討及座談」
Review and discussion of administrative procedures in geologically sensitive areas</t>
    <phoneticPr fontId="3" type="noConversion"/>
  </si>
  <si>
    <t>分區空載地球物理調查與探勘資料系統建置
Regional airborne geophysical surveying and exploration data
system establishment</t>
  </si>
  <si>
    <t>臺東縣紅葉地區地質模型建置與資源潛能評估(1/2)
Geological Modeling and Resource Potential Evalution in Hongye Area, Taitung(1/2)</t>
  </si>
  <si>
    <t>花蓮縣瑞林地區地質模型建置與資源潛能評估(1/2)
Geological Modeling and Resource Potential Evalution in Raylin Area, Hualian(1/2)</t>
  </si>
  <si>
    <t>東部變質岩區地質鑽井及資源測試
Geological drilling and resource survey in the metamorphic rock area, eastern Taiwan</t>
  </si>
  <si>
    <t>大屯火山群馬槽地區地質鑽探(2/2)
The geological drilling in Matsao area in the Tatun volcano group.（2/2）</t>
    <phoneticPr fontId="3" type="noConversion"/>
  </si>
  <si>
    <t>研擬地質調查技術及鑽探作業手冊草案(2/2) Drafting Manuals of Geological Investigation amd Drilling Operation (2/2)</t>
    <phoneticPr fontId="3" type="noConversion"/>
  </si>
  <si>
    <t>臺灣北部大屯火山地區精密水準測量第二期(2/2)                        Phase II：Precision Leveling in the Datun Volcanic Area in Northern Taiwan (2/2)</t>
    <phoneticPr fontId="3" type="noConversion"/>
  </si>
  <si>
    <t>臺灣北部火山地區火山災害潛勢資料蒐集與調查分析(4/4) Investigation and Analysis of Volcanic Hazard Potential Data in Volcanic Areas of Northern Taiwan (4/4)</t>
    <phoneticPr fontId="3" type="noConversion"/>
  </si>
  <si>
    <t>重要活動斷層地區地表變形觀測與斷層潛勢評估-第二階段(1/3)
Surface Deformation Observation and Fault Potential Assessment in Important Active Fault Regions (II)(1/3)</t>
  </si>
  <si>
    <t>應用合成孔徑雷達差分干涉技術觀測地表變形第二階段（1/3）
Observation of Surface Deformation Using Synthetic Aperture Radar Differential Interferometry (II)(1/3)</t>
  </si>
  <si>
    <t>112年活動斷層地質敏感區劃設可行性評估</t>
  </si>
  <si>
    <t>33%%</t>
  </si>
  <si>
    <t>112-113年斷層地下構造探查
Seismic Exploration for the Fault Zone Structure (1/2)</t>
  </si>
  <si>
    <t>地下水層水文地質特性調查及地下水資源評估(2/5)Investigation of Hydrogeological Properties and Assessment of Groundwater Resources of Unconsolidated and Semiconsolidated Aquifer (2/5)</t>
    <phoneticPr fontId="3" type="noConversion"/>
  </si>
  <si>
    <t>地表補注潛勢評估與地下地質架構分析（3/4）
Assessment of groundwater recharge potential and analysis of hydorgeologic structure(3/4)</t>
    <phoneticPr fontId="3" type="noConversion"/>
  </si>
  <si>
    <t>「地下水補注區調查與水資源評估–臺灣中部地下水區」－重要地下水區邊界特性研析與圖幅繪編(2/5)
Groundwater recharge area survey and water resources assessment- Groundwater area in central Taiwan - Analysis on the boundary characteristics of major groundwater areas and the compilation of hydrogeological maps(2/5)</t>
    <phoneticPr fontId="3" type="noConversion"/>
  </si>
  <si>
    <t>臺灣水文地質資訊系統建置與服務(2/5)
Development of hydrogeology information service system of Taiwan (2/5)</t>
    <phoneticPr fontId="3" type="noConversion"/>
  </si>
  <si>
    <r>
      <rPr>
        <sz val="12"/>
        <rFont val="標楷體"/>
        <family val="4"/>
        <charset val="136"/>
      </rPr>
      <t>臺灣東北部礦產地質調查－震測及地質構造調查研究</t>
    </r>
    <r>
      <rPr>
        <sz val="12"/>
        <rFont val="Times New Roman"/>
        <family val="1"/>
      </rPr>
      <t>(4/4) 
Geological investigation of mineral deposits in northeastern Taiwan</t>
    </r>
    <r>
      <rPr>
        <sz val="12"/>
        <rFont val="標楷體"/>
        <family val="4"/>
        <charset val="136"/>
      </rPr>
      <t>－</t>
    </r>
    <r>
      <rPr>
        <sz val="12"/>
        <rFont val="Times New Roman"/>
        <family val="1"/>
      </rPr>
      <t>Seismic and geological structure surveys (4/4)</t>
    </r>
    <phoneticPr fontId="3" type="noConversion"/>
  </si>
  <si>
    <r>
      <rPr>
        <sz val="12"/>
        <rFont val="標楷體"/>
        <family val="4"/>
        <charset val="136"/>
      </rPr>
      <t>臺灣東北部礦產地質調查－高解析聲納及磁力調查研究（</t>
    </r>
    <r>
      <rPr>
        <sz val="12"/>
        <rFont val="Times New Roman"/>
        <family val="1"/>
      </rPr>
      <t>4/4</t>
    </r>
    <r>
      <rPr>
        <sz val="12"/>
        <rFont val="標楷體"/>
        <family val="4"/>
        <charset val="136"/>
      </rPr>
      <t xml:space="preserve">）
</t>
    </r>
    <r>
      <rPr>
        <sz val="12"/>
        <rFont val="Times New Roman"/>
        <family val="1"/>
      </rPr>
      <t>Geological investigation of mineral deposits in northeastern Taiwan</t>
    </r>
    <r>
      <rPr>
        <sz val="12"/>
        <rFont val="標楷體"/>
        <family val="4"/>
        <charset val="136"/>
      </rPr>
      <t>－</t>
    </r>
    <r>
      <rPr>
        <sz val="12"/>
        <rFont val="Times New Roman"/>
        <family val="1"/>
      </rPr>
      <t>High-resolution sonar and magnetic surveys (4/4)</t>
    </r>
    <phoneticPr fontId="3" type="noConversion"/>
  </si>
  <si>
    <r>
      <rPr>
        <sz val="12"/>
        <rFont val="標楷體"/>
        <family val="4"/>
        <charset val="136"/>
      </rPr>
      <t>臺灣東北部礦產地質調查－地球化學及海床觀測調查研究</t>
    </r>
    <r>
      <rPr>
        <sz val="12"/>
        <rFont val="Times New Roman"/>
        <family val="1"/>
      </rPr>
      <t xml:space="preserve"> (4/4)
Geological investigation of mineral deposits in northeastern Taiwan</t>
    </r>
    <r>
      <rPr>
        <sz val="12"/>
        <rFont val="標楷體"/>
        <family val="4"/>
        <charset val="136"/>
      </rPr>
      <t>－</t>
    </r>
    <r>
      <rPr>
        <sz val="12"/>
        <rFont val="Times New Roman"/>
        <family val="1"/>
      </rPr>
      <t>Geochemical investigation and sea floor imaging (4/4)</t>
    </r>
    <phoneticPr fontId="3" type="noConversion"/>
  </si>
  <si>
    <r>
      <rPr>
        <sz val="12"/>
        <rFont val="標楷體"/>
        <family val="4"/>
        <charset val="136"/>
      </rPr>
      <t>離岸風場海域地質調查及地質環境資訊服務－地質構造及海床底質調查暨資料庫建置</t>
    </r>
    <r>
      <rPr>
        <sz val="12"/>
        <rFont val="Times New Roman"/>
        <family val="1"/>
      </rPr>
      <t>(2/4)
Marine geological survey and geo-environmental information services of offshore wind farms</t>
    </r>
    <r>
      <rPr>
        <sz val="12"/>
        <rFont val="標楷體"/>
        <family val="4"/>
        <charset val="136"/>
      </rPr>
      <t>－</t>
    </r>
    <r>
      <rPr>
        <sz val="12"/>
        <rFont val="Times New Roman"/>
        <family val="1"/>
      </rPr>
      <t>Geological structural investigation, chirp sonar survey and database construction (2/4)</t>
    </r>
    <phoneticPr fontId="3" type="noConversion"/>
  </si>
  <si>
    <r>
      <rPr>
        <sz val="12"/>
        <rFont val="標楷體"/>
        <family val="4"/>
        <charset val="136"/>
      </rPr>
      <t>離岸風場海域地質調查及地質環境資訊服務－高解析地層及海床地貌調查</t>
    </r>
    <r>
      <rPr>
        <sz val="12"/>
        <rFont val="Times New Roman"/>
        <family val="1"/>
      </rPr>
      <t>(2/4)
Marine geological survey and geo-environmental information services of offshore wind farms</t>
    </r>
    <r>
      <rPr>
        <sz val="12"/>
        <rFont val="標楷體"/>
        <family val="4"/>
        <charset val="136"/>
      </rPr>
      <t>－</t>
    </r>
    <r>
      <rPr>
        <sz val="12"/>
        <rFont val="Times New Roman"/>
        <family val="1"/>
      </rPr>
      <t>High-resolution surveys of stratigraphy and seafloor geomorphology (2/4)</t>
    </r>
    <phoneticPr fontId="3" type="noConversion"/>
  </si>
  <si>
    <r>
      <rPr>
        <sz val="12"/>
        <rFont val="標楷體"/>
        <family val="4"/>
        <charset val="136"/>
      </rPr>
      <t>離岸風場海域地質調查及地質環境資訊服務－建置離岸風場開發地質與環境感知系統暨資訊供應平台</t>
    </r>
    <r>
      <rPr>
        <sz val="12"/>
        <rFont val="Times New Roman"/>
        <family val="1"/>
      </rPr>
      <t>(2/4)
Marine geological survey and geo-environmental information services of offshore wind farms</t>
    </r>
    <r>
      <rPr>
        <sz val="12"/>
        <rFont val="標楷體"/>
        <family val="4"/>
        <charset val="136"/>
      </rPr>
      <t>－</t>
    </r>
    <r>
      <rPr>
        <sz val="12"/>
        <rFont val="Times New Roman"/>
        <family val="1"/>
      </rPr>
      <t>Build an offshore wind farm development geological and environmental perception system
and an information sharing service platform (2/4)</t>
    </r>
    <phoneticPr fontId="3" type="noConversion"/>
  </si>
  <si>
    <t>臺灣地質知識網絡推動與發展計畫第三期(2/5)
Taiwan Geoscience Nerwork Project, phase Ⅲ (2/5)</t>
    <phoneticPr fontId="3" type="noConversion"/>
  </si>
  <si>
    <t>地質資訊智慧匯流與圖資建置計畫(3/5)
Digital Convergence Of Geological Information Development Project(3/5)</t>
    <phoneticPr fontId="3" type="noConversion"/>
  </si>
  <si>
    <t>地熱探勘資訊平臺擴建計畫(1/2)
Geothermal Information Platform Extension Project(1/2)</t>
    <phoneticPr fontId="3" type="noConversion"/>
  </si>
  <si>
    <t>資料來源：經濟部地質調查及礦業管理中心 (Geological Survey and Mining Management Agency, MOEA)</t>
    <phoneticPr fontId="3" type="noConversion"/>
  </si>
  <si>
    <t>花東地區地質探勘井產能測試研究計畫</t>
    <phoneticPr fontId="3" type="noConversion"/>
  </si>
  <si>
    <t>應用動態循環三軸試驗精進土壤液化潛勢評估模式(1/5)
Improving soil liquefaction potential evaluation using
dynamic cyclic triaxial test(1/5)</t>
    <phoneticPr fontId="3" type="noConversion"/>
  </si>
  <si>
    <t>總計(total)</t>
    <phoneticPr fontId="3" type="noConversion"/>
  </si>
  <si>
    <t>地熱探勘資訊平臺擴建計畫(2/2)
Geothermal Information Platform Extension Project(2/2)</t>
    <phoneticPr fontId="25" type="noConversion"/>
  </si>
  <si>
    <t>地質資訊智慧匯流與圖資建置計畫(4/5)
Digital Convergence Of Geological Information Development Project(4/5)</t>
  </si>
  <si>
    <t>臺灣地質知識網絡推動與發展計畫第三期(3/5)
Taiwan Geoscience Nerwork Project, phase Ⅲ (3/5)</t>
  </si>
  <si>
    <t>離岸風場海域地質調查及地質環境資訊服務－建置離岸風場開發地質與環境感知系統暨資訊供應平台(3/4)
Marine geological survey and geo-environmental information services of offshore wind farms－Build an offshore wind farm development geological and environmental perception system
and an information sharing service platform (3/4)</t>
  </si>
  <si>
    <t>離岸風場海域地質調查及地質環境資訊服務－高解析地層及海床地貌調查(3/4)
Marine geological survey and geo-environmental information services of offshore wind farms－High-resolution surveys of stratigraphy and seafloor geomorphology (3/4)</t>
  </si>
  <si>
    <t>離岸風場海域地質調查及地質環境資訊服務－地質構造及海床底質調查暨資料庫建置(3/4)
Marine geological survey and geo-environmental information services of offshore wind farms－Geological structural investigation, chirp sonar survey and database construction (3/4)</t>
  </si>
  <si>
    <t>臺灣東北海域南沖繩海槽礦產潛能區地質精查－高解析聲納及磁力調查研究（1/4）
Advenced geological survey on potential region of mineral deposits in south Okinawa Trough off northeastern Taiwan－High-resolution sonar and magnetic surveys (1/4)</t>
  </si>
  <si>
    <t>臺灣東北海域南沖繩海槽礦產潛能區地質精查－地球化學及震測調查研究(1/4) 
Advenced geological survey on potential region of mineral deposits in south Okinawa Trough off northeastern Taiwan－Geochemical and seismic reflection investigations (1/4)</t>
  </si>
  <si>
    <t>臺灣水文地質資訊系統建置與服務(3/5)
Development of hydrogeology information service system of Taiwan (3/5)</t>
  </si>
  <si>
    <t>「地下水補注區調查與水資源評估–臺灣中部地下水區」－重要地下水區邊界特性研析與圖幅繪編(3/5)
Groundwater recharge area survey and water resources assessment- Groundwater area in central Taiwan - Analysis on the boundary characteristics of major groundwater areas and the compilation of hydrogeological maps(3/5)</t>
  </si>
  <si>
    <t>地表補注潛勢評估與地下地質架構分析（4/4）
Assessment of groundwater recharge potential and analysis of hydorgeologic structure(4/4)</t>
  </si>
  <si>
    <t>地下水層水文地質特性調查及地下水資源評估(3/5)Investigation of Hydrogeological Properties and Assessment of Groundwater Resources of Unconsolidated and Semiconsolidated Aquifer (3/5)</t>
  </si>
  <si>
    <t>土壤液化風險地圖產製與監測場址建置(3/6)
Production of soil liquefaction risk maps and establishment of soil liquefaction monitoring system(3/6)</t>
  </si>
  <si>
    <t>土壤液化淺層地下水位動態模式評估分析(2/2)
Assessment and Analysis of Shallow Groundwater
Dynamics Model for Soil Liquefaction (2/2)</t>
  </si>
  <si>
    <t>土壤液化圖資製作與防治技術精進(1/4)
Innovation of susceptibility maps and development of prevention technology for soil liquefication(1/4)</t>
  </si>
  <si>
    <t>山崩巨量資料應用及智慧動態山崩模式發展(3/5)
The appliance of big-data and AI on dynamic landslide susceptibility model(3/5)</t>
  </si>
  <si>
    <t>山崩活動性調查及觀測技術應用(2/4)
Application of technology for landslide activity
investigation and observation(2/4)</t>
  </si>
  <si>
    <t>圓錐貫入試驗土壤參數關聯性與土壤液化評估法分析(1/4)
Correlation of Soil Parameters from Cone Penetration Test and Analysis of Soil Liquefaction Assessment Methods (1/4)</t>
  </si>
  <si>
    <t>低樓層建築物抗液化地質改善工法評估(1/4)
The assessments of liquefaction countermeasures for low-rise buildings(1/4)</t>
  </si>
  <si>
    <t>應用動態循環三軸試驗精進土壤液化潛勢評估模式
(2/5)Improving soil liquefaction potential evaluation using
dynamic cyclic triaxial test(2/5)</t>
  </si>
  <si>
    <t>山崩地質資訊雲端服務平臺智慧應用與服務(3/5)
Smart Application and Service in Cloud services platform of landslides geological information(3/5)</t>
  </si>
  <si>
    <t>潛在大規模崩塌判釋與數值地形資料計量分析(3/5)
Detail interpretation of potential large-scale landslides and quantitative analysis of DEM(3/5)</t>
  </si>
  <si>
    <r>
      <rPr>
        <sz val="12"/>
        <rFont val="標楷體"/>
        <family val="4"/>
        <charset val="136"/>
      </rPr>
      <t>臺灣北部年輕火山岩石定年研究</t>
    </r>
    <r>
      <rPr>
        <sz val="12"/>
        <rFont val="Times New Roman"/>
        <family val="1"/>
      </rPr>
      <t>(1/2)</t>
    </r>
  </si>
  <si>
    <r>
      <rPr>
        <sz val="12"/>
        <rFont val="標楷體"/>
        <family val="4"/>
        <charset val="136"/>
      </rPr>
      <t>臺灣北部火山地區地球物理、地球化學與地表變形監測第二期</t>
    </r>
    <r>
      <rPr>
        <sz val="12"/>
        <rFont val="Times New Roman"/>
        <family val="1"/>
      </rPr>
      <t>(1/3)</t>
    </r>
  </si>
  <si>
    <r>
      <rPr>
        <sz val="12"/>
        <rFont val="標楷體"/>
        <family val="4"/>
        <charset val="136"/>
      </rPr>
      <t xml:space="preserve">東部地質探勘井鑽探與地下資源評估精進
</t>
    </r>
  </si>
  <si>
    <r>
      <t>112-113</t>
    </r>
    <r>
      <rPr>
        <sz val="12"/>
        <rFont val="標楷體"/>
        <family val="4"/>
        <charset val="136"/>
      </rPr>
      <t>年度活動斷層地下地質探查（</t>
    </r>
    <r>
      <rPr>
        <sz val="12"/>
        <rFont val="Times New Roman"/>
        <family val="1"/>
      </rPr>
      <t>2/2</t>
    </r>
    <r>
      <rPr>
        <sz val="12"/>
        <rFont val="標楷體"/>
        <family val="4"/>
        <charset val="136"/>
      </rPr>
      <t>）</t>
    </r>
  </si>
  <si>
    <r>
      <rPr>
        <sz val="12"/>
        <rFont val="標楷體"/>
        <family val="4"/>
        <charset val="136"/>
      </rPr>
      <t>重要活動斷層地區地表變形觀測與斷層潛勢評估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第二階段</t>
    </r>
    <r>
      <rPr>
        <sz val="12"/>
        <rFont val="Times New Roman"/>
        <family val="1"/>
      </rPr>
      <t>(2/3)</t>
    </r>
  </si>
  <si>
    <r>
      <rPr>
        <sz val="12"/>
        <rFont val="標楷體"/>
        <family val="4"/>
        <charset val="136"/>
      </rPr>
      <t>應用合成孔徑雷達差分干涉技術觀測地表變形第二階段</t>
    </r>
    <r>
      <rPr>
        <sz val="12"/>
        <rFont val="Times New Roman"/>
        <family val="1"/>
      </rPr>
      <t>(2/3)</t>
    </r>
  </si>
  <si>
    <r>
      <rPr>
        <sz val="12"/>
        <rFont val="標楷體"/>
        <family val="4"/>
        <charset val="136"/>
      </rPr>
      <t>大屯火山地區大地自然電位連續觀測</t>
    </r>
    <r>
      <rPr>
        <sz val="12"/>
        <rFont val="Times New Roman"/>
        <family val="1"/>
      </rPr>
      <t xml:space="preserve">(1/3)
</t>
    </r>
    <r>
      <rPr>
        <sz val="12"/>
        <rFont val="標楷體"/>
        <family val="4"/>
        <charset val="136"/>
      </rPr>
      <t>Self-Potential Continuous Observation in the Tatun Volcanic Areas(1/3)</t>
    </r>
    <phoneticPr fontId="25" type="noConversion"/>
  </si>
  <si>
    <r>
      <rPr>
        <sz val="12"/>
        <rFont val="標楷體"/>
        <family val="4"/>
        <charset val="136"/>
      </rPr>
      <t>研擬地熱探勘地質調查技術指引</t>
    </r>
    <r>
      <rPr>
        <sz val="12"/>
        <rFont val="Times New Roman"/>
        <family val="1"/>
      </rPr>
      <t xml:space="preserve">(1/2)
</t>
    </r>
    <r>
      <rPr>
        <sz val="12"/>
        <rFont val="標楷體"/>
        <family val="4"/>
        <charset val="136"/>
      </rPr>
      <t>Drafting Technical Guidance for Geothermal Exploration Geological Investigations(1/2)</t>
    </r>
    <phoneticPr fontId="25" type="noConversion"/>
  </si>
  <si>
    <t>苗栗地區地下三維地質模型建置
Three-dimensional geological model construction of Miaoli area</t>
    <phoneticPr fontId="25" type="noConversion"/>
  </si>
  <si>
    <t>高雄市寶來地區地下三維地質模型建置
Three-dimensional geological model construction of the Baolai area, Kaohsiung</t>
    <phoneticPr fontId="25" type="noConversion"/>
  </si>
  <si>
    <t>臺中市谷關地區地下三維地質模型建置
Three-dimensional geological model construction of the Guguan area, Taichung</t>
    <phoneticPr fontId="25" type="noConversion"/>
  </si>
  <si>
    <t>南投縣東埔地區地下三維地質模型建置
Three-dimensional geological model construction of the Dongpu area, Nantou</t>
    <phoneticPr fontId="25" type="noConversion"/>
  </si>
  <si>
    <t>南投縣廬山地區地下三維地質模型建置
Three-dimensional geological model construction of the Lushan area, Nantou</t>
    <phoneticPr fontId="25" type="noConversion"/>
  </si>
  <si>
    <r>
      <t>113</t>
    </r>
    <r>
      <rPr>
        <sz val="12"/>
        <rFont val="標楷體"/>
        <family val="4"/>
        <charset val="136"/>
      </rPr>
      <t>年活動斷層地質敏感區劃設可行性評估</t>
    </r>
  </si>
  <si>
    <r>
      <rPr>
        <sz val="12"/>
        <rFont val="標楷體"/>
        <family val="4"/>
        <charset val="136"/>
      </rPr>
      <t>花蓮縣瑞林地區地質模型建置與資源潛能評估</t>
    </r>
    <r>
      <rPr>
        <sz val="12"/>
        <rFont val="Times New Roman"/>
        <family val="1"/>
      </rPr>
      <t xml:space="preserve">(2/2)
</t>
    </r>
    <r>
      <rPr>
        <sz val="12"/>
        <rFont val="標楷體"/>
        <family val="4"/>
        <charset val="136"/>
      </rPr>
      <t>Geological Modeling and Resource Potential Evalution in Raylin Area, Hualian(2/2)</t>
    </r>
    <phoneticPr fontId="25" type="noConversion"/>
  </si>
  <si>
    <t>土壤液化淺層地下水位動態模式評估分析(2/2)
Assessment and Analysis of Shallow Groundwater
Dynamics Model for Soil Liquefaction (2/2)</t>
    <phoneticPr fontId="3" type="noConversion"/>
  </si>
  <si>
    <t>山崩與地滑地質敏感區山崩資料更新暨全島衛星影像建置
The Landslide-Lamdslip in Geologically Sensitive Areas Updated and the Satellite Imagery of Whole Taiwan constructed.</t>
    <phoneticPr fontId="25" type="noConversion"/>
  </si>
  <si>
    <t>土壤液化圖資製作與防治技術精進(1/4)
Soil liquefaction map production and its prevention control technology advanced Research(1/4)</t>
    <phoneticPr fontId="25" type="noConversion"/>
  </si>
  <si>
    <t>山崩活動性調查及觀測技術應用(2/4))
Application of technology for landslide activity investigation and observation(2/4)</t>
    <phoneticPr fontId="25" type="noConversion"/>
  </si>
  <si>
    <t>圓錐貫入試驗土壤參數關聯性與土壤液化評估法分析(1/4)
Correlation of Soil Parameters from Cone Penetration Test and Analysis of Soil Liquefaction Assessment Methods(1/4)</t>
    <phoneticPr fontId="25" type="noConversion"/>
  </si>
  <si>
    <t>土壤液化風險地圖產製與監測場址建置(3/6)
Production of soil liquefaction risk maps and establishment of soil liquefaction monitoring system(3/6)</t>
    <phoneticPr fontId="3" type="noConversion"/>
  </si>
  <si>
    <t>山崩巨量資料應用及智慧動態山崩模式發展(3/5)
The appliance of big-data and AI on dynamic landslide susceptibility model(3/5)</t>
    <phoneticPr fontId="3" type="noConversion"/>
  </si>
  <si>
    <t>低樓層建築物抗液化地質改善工法評估(1/4)
The assessments of liquefaction countermeasures for low-rise buildings(1/4)</t>
    <phoneticPr fontId="25" type="noConversion"/>
  </si>
  <si>
    <t>應用動態循環三軸試驗精進土壤液化潛勢評估模式
(2/5)Improving soil liquefaction potential evaluation using dynamic cyclic triaxial test(2/5)</t>
    <phoneticPr fontId="3" type="noConversion"/>
  </si>
  <si>
    <t>山崩地質資訊雲端服務平臺智慧應用與服務(3/5)
Smart Application and Service in Cloud services platform of landslides geological information(3/5)</t>
    <phoneticPr fontId="3" type="noConversion"/>
  </si>
  <si>
    <t>潛在大規模崩塌判釋與數值地形資料計量分析(3/5)
Detail interpretation of potential large-scale landslides and quantitative analysis of DEM(3/5)</t>
    <phoneticPr fontId="3" type="noConversion"/>
  </si>
  <si>
    <t>委員人數
(女性)Committee members(female)</t>
    <phoneticPr fontId="3" type="noConversion"/>
  </si>
  <si>
    <t>委員人數
(男性)Committee members(male)</t>
    <phoneticPr fontId="25" type="noConversion"/>
  </si>
  <si>
    <t>委員總人數Committee members</t>
    <phoneticPr fontId="3" type="noConversion"/>
  </si>
  <si>
    <t>單位:人數、%(unit:person、%)</t>
    <phoneticPr fontId="3" type="noConversion"/>
  </si>
  <si>
    <t>中華民國113年 (2024)</t>
    <phoneticPr fontId="25" type="noConversion"/>
  </si>
  <si>
    <t>經濟部地質調查及礦業管理中心各項委外計畫審查委員性別統計
 Gender statistics for Research team of commissioned projects, Geological Survey and Mining Management Agency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</si>
</sst>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新細明體"/>
      <family val="1"/>
      <charset val="136"/>
    </font>
    <font>
      <sz val="12"/>
      <name val="DFKai-SB"/>
      <family val="4"/>
      <charset val="136"/>
    </font>
    <font>
      <sz val="14"/>
      <name val="DFKai-SB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10" fontId="6" fillId="0" borderId="1" xfId="0" applyNumberFormat="1" applyFont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176" fontId="8" fillId="0" borderId="1" xfId="2" applyNumberFormat="1" applyFont="1" applyBorder="1" applyAlignment="1">
      <alignment horizontal="center" vertical="center"/>
    </xf>
    <xf numFmtId="0" fontId="8" fillId="0" borderId="1" xfId="2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2" fillId="0" borderId="1" xfId="2" applyFont="1" applyBorder="1" applyAlignment="1">
      <alignment horizontal="center" vertical="center"/>
    </xf>
    <xf numFmtId="0" fontId="12" fillId="3" borderId="2" xfId="0" applyFont="1" applyFill="1" applyBorder="1" applyAlignment="1">
      <alignment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0" xfId="0" applyFont="1">
      <alignment vertical="center"/>
    </xf>
    <xf numFmtId="176" fontId="12" fillId="0" borderId="3" xfId="2" applyNumberFormat="1" applyFont="1" applyBorder="1" applyAlignment="1">
      <alignment horizontal="center" vertical="center" wrapText="1"/>
    </xf>
    <xf numFmtId="176" fontId="12" fillId="0" borderId="1" xfId="2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0" fontId="12" fillId="0" borderId="3" xfId="2" applyNumberFormat="1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176" fontId="19" fillId="0" borderId="3" xfId="2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20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76" fontId="21" fillId="0" borderId="1" xfId="2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9" fontId="12" fillId="0" borderId="1" xfId="2" applyNumberFormat="1" applyFont="1" applyBorder="1" applyAlignment="1">
      <alignment horizontal="center" vertical="center" wrapText="1"/>
    </xf>
    <xf numFmtId="176" fontId="12" fillId="0" borderId="1" xfId="4" applyNumberFormat="1" applyFont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176" fontId="12" fillId="4" borderId="1" xfId="3" applyNumberFormat="1" applyFont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176" fontId="16" fillId="0" borderId="11" xfId="1" applyNumberFormat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9" fontId="16" fillId="0" borderId="11" xfId="1" applyNumberFormat="1" applyFont="1" applyBorder="1" applyAlignment="1">
      <alignment horizontal="center" vertical="center" wrapText="1"/>
    </xf>
    <xf numFmtId="9" fontId="12" fillId="4" borderId="1" xfId="3" applyNumberFormat="1" applyFont="1" applyFill="1" applyBorder="1" applyAlignment="1">
      <alignment horizontal="center" vertical="center" wrapText="1"/>
    </xf>
    <xf numFmtId="0" fontId="17" fillId="4" borderId="3" xfId="3" applyFont="1" applyFill="1" applyBorder="1" applyAlignment="1">
      <alignment horizontal="center" vertical="center" wrapText="1"/>
    </xf>
    <xf numFmtId="0" fontId="18" fillId="4" borderId="3" xfId="3" applyFont="1" applyFill="1" applyBorder="1" applyAlignment="1">
      <alignment horizontal="center" vertical="center" wrapText="1"/>
    </xf>
    <xf numFmtId="176" fontId="18" fillId="4" borderId="3" xfId="3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0" fillId="0" borderId="2" xfId="0" applyFont="1" applyBorder="1" applyAlignment="1">
      <alignment vertical="center"/>
    </xf>
    <xf numFmtId="0" fontId="8" fillId="0" borderId="10" xfId="2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3" fillId="0" borderId="0" xfId="5">
      <alignment vertical="center"/>
    </xf>
    <xf numFmtId="0" fontId="21" fillId="0" borderId="0" xfId="5" applyFont="1">
      <alignment vertical="center"/>
    </xf>
    <xf numFmtId="0" fontId="24" fillId="5" borderId="0" xfId="5" applyFont="1" applyFill="1">
      <alignment vertical="center"/>
    </xf>
    <xf numFmtId="0" fontId="8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/>
    </xf>
    <xf numFmtId="0" fontId="8" fillId="0" borderId="1" xfId="6" applyFont="1" applyBorder="1" applyAlignment="1">
      <alignment horizontal="left" vertical="center" wrapText="1"/>
    </xf>
    <xf numFmtId="0" fontId="18" fillId="0" borderId="1" xfId="6" applyFont="1" applyBorder="1" applyAlignment="1">
      <alignment horizontal="center" vertical="center" wrapText="1"/>
    </xf>
    <xf numFmtId="0" fontId="17" fillId="0" borderId="1" xfId="6" applyFont="1" applyBorder="1" applyAlignment="1">
      <alignment horizontal="left" vertical="center" wrapText="1"/>
    </xf>
    <xf numFmtId="0" fontId="18" fillId="0" borderId="13" xfId="6" applyFont="1" applyBorder="1" applyAlignment="1">
      <alignment horizontal="center" vertical="center" wrapText="1"/>
    </xf>
    <xf numFmtId="0" fontId="17" fillId="0" borderId="13" xfId="6" applyFont="1" applyBorder="1" applyAlignment="1">
      <alignment horizontal="left" vertical="center" wrapText="1"/>
    </xf>
    <xf numFmtId="0" fontId="18" fillId="0" borderId="14" xfId="6" applyFont="1" applyBorder="1" applyAlignment="1">
      <alignment horizontal="center" vertical="center" wrapText="1"/>
    </xf>
    <xf numFmtId="0" fontId="17" fillId="0" borderId="14" xfId="6" applyFont="1" applyBorder="1" applyAlignment="1">
      <alignment horizontal="left" vertical="center" wrapText="1"/>
    </xf>
    <xf numFmtId="0" fontId="8" fillId="0" borderId="14" xfId="6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23" fillId="0" borderId="2" xfId="5" applyBorder="1" applyAlignment="1">
      <alignment vertical="center" wrapText="1"/>
    </xf>
    <xf numFmtId="0" fontId="8" fillId="3" borderId="2" xfId="5" applyFont="1" applyFill="1" applyBorder="1" applyAlignment="1">
      <alignment horizontal="right" vertical="center" wrapText="1"/>
    </xf>
    <xf numFmtId="0" fontId="1" fillId="0" borderId="2" xfId="6" applyBorder="1" applyAlignment="1">
      <alignment horizontal="right" vertical="center" wrapText="1" indent="4"/>
    </xf>
    <xf numFmtId="0" fontId="8" fillId="3" borderId="2" xfId="5" applyFont="1" applyFill="1" applyBorder="1" applyAlignment="1">
      <alignment horizontal="right" vertical="center" wrapText="1" indent="4"/>
    </xf>
    <xf numFmtId="0" fontId="7" fillId="0" borderId="5" xfId="5" applyFont="1" applyBorder="1" applyAlignment="1">
      <alignment vertical="center" wrapText="1"/>
    </xf>
    <xf numFmtId="0" fontId="7" fillId="0" borderId="5" xfId="5" applyFont="1" applyBorder="1" applyAlignment="1">
      <alignment horizontal="center" vertical="center" wrapText="1"/>
    </xf>
  </cellXfs>
  <cellStyles count="7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00000000-0005-0000-0000-000003000000}"/>
    <cellStyle name="一般 4" xfId="5" xr:uid="{B3C62E9C-7E67-4C2C-9598-FBE818922799}"/>
    <cellStyle name="一般 5" xfId="6" xr:uid="{98868CD5-6B7F-4BC4-B3C4-C2452503FF39}"/>
    <cellStyle name="百分比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40625%20&#22320;&#31014;&#20013;&#24515;email/1.&#32147;&#28639;&#37096;113&#24180;&#24615;&#21029;&#32113;&#35336;&#22577;&#34920;&#30332;&#24067;&#26085;&#26399;&#19968;&#35261;&#34920;(&#20132;)(&#34920;9-&#34920;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處性別報表一覽表"/>
      <sheetName val="地礦中心性別報表一覽表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3"/>
      <sheetName val="1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DC6D-9115-4322-A32E-D656BCFF7FE8}">
  <sheetPr>
    <pageSetUpPr fitToPage="1"/>
  </sheetPr>
  <dimension ref="A1:G84"/>
  <sheetViews>
    <sheetView tabSelected="1" view="pageBreakPreview" zoomScale="80" zoomScaleNormal="60" zoomScaleSheetLayoutView="80" workbookViewId="0">
      <selection activeCell="A2" sqref="A2:D2"/>
    </sheetView>
  </sheetViews>
  <sheetFormatPr defaultRowHeight="19.5"/>
  <cols>
    <col min="1" max="1" width="6.125" style="101" customWidth="1"/>
    <col min="2" max="2" width="55.625" style="101" customWidth="1"/>
    <col min="3" max="3" width="13.875" style="102" customWidth="1"/>
    <col min="4" max="4" width="21.5" style="102" customWidth="1"/>
    <col min="5" max="5" width="15.875" style="102" customWidth="1"/>
    <col min="6" max="6" width="21.625" style="102" customWidth="1"/>
    <col min="7" max="7" width="18.5" style="102" customWidth="1"/>
    <col min="8" max="251" width="9" style="101"/>
    <col min="252" max="252" width="5.625" style="101" customWidth="1"/>
    <col min="253" max="253" width="55.625" style="101" customWidth="1"/>
    <col min="254" max="258" width="20.625" style="101" customWidth="1"/>
    <col min="259" max="507" width="9" style="101"/>
    <col min="508" max="508" width="5.625" style="101" customWidth="1"/>
    <col min="509" max="509" width="55.625" style="101" customWidth="1"/>
    <col min="510" max="514" width="20.625" style="101" customWidth="1"/>
    <col min="515" max="763" width="9" style="101"/>
    <col min="764" max="764" width="5.625" style="101" customWidth="1"/>
    <col min="765" max="765" width="55.625" style="101" customWidth="1"/>
    <col min="766" max="770" width="20.625" style="101" customWidth="1"/>
    <col min="771" max="1019" width="9" style="101"/>
    <col min="1020" max="1020" width="5.625" style="101" customWidth="1"/>
    <col min="1021" max="1021" width="55.625" style="101" customWidth="1"/>
    <col min="1022" max="1026" width="20.625" style="101" customWidth="1"/>
    <col min="1027" max="1275" width="9" style="101"/>
    <col min="1276" max="1276" width="5.625" style="101" customWidth="1"/>
    <col min="1277" max="1277" width="55.625" style="101" customWidth="1"/>
    <col min="1278" max="1282" width="20.625" style="101" customWidth="1"/>
    <col min="1283" max="1531" width="9" style="101"/>
    <col min="1532" max="1532" width="5.625" style="101" customWidth="1"/>
    <col min="1533" max="1533" width="55.625" style="101" customWidth="1"/>
    <col min="1534" max="1538" width="20.625" style="101" customWidth="1"/>
    <col min="1539" max="1787" width="9" style="101"/>
    <col min="1788" max="1788" width="5.625" style="101" customWidth="1"/>
    <col min="1789" max="1789" width="55.625" style="101" customWidth="1"/>
    <col min="1790" max="1794" width="20.625" style="101" customWidth="1"/>
    <col min="1795" max="2043" width="9" style="101"/>
    <col min="2044" max="2044" width="5.625" style="101" customWidth="1"/>
    <col min="2045" max="2045" width="55.625" style="101" customWidth="1"/>
    <col min="2046" max="2050" width="20.625" style="101" customWidth="1"/>
    <col min="2051" max="2299" width="9" style="101"/>
    <col min="2300" max="2300" width="5.625" style="101" customWidth="1"/>
    <col min="2301" max="2301" width="55.625" style="101" customWidth="1"/>
    <col min="2302" max="2306" width="20.625" style="101" customWidth="1"/>
    <col min="2307" max="2555" width="9" style="101"/>
    <col min="2556" max="2556" width="5.625" style="101" customWidth="1"/>
    <col min="2557" max="2557" width="55.625" style="101" customWidth="1"/>
    <col min="2558" max="2562" width="20.625" style="101" customWidth="1"/>
    <col min="2563" max="2811" width="9" style="101"/>
    <col min="2812" max="2812" width="5.625" style="101" customWidth="1"/>
    <col min="2813" max="2813" width="55.625" style="101" customWidth="1"/>
    <col min="2814" max="2818" width="20.625" style="101" customWidth="1"/>
    <col min="2819" max="3067" width="9" style="101"/>
    <col min="3068" max="3068" width="5.625" style="101" customWidth="1"/>
    <col min="3069" max="3069" width="55.625" style="101" customWidth="1"/>
    <col min="3070" max="3074" width="20.625" style="101" customWidth="1"/>
    <col min="3075" max="3323" width="9" style="101"/>
    <col min="3324" max="3324" width="5.625" style="101" customWidth="1"/>
    <col min="3325" max="3325" width="55.625" style="101" customWidth="1"/>
    <col min="3326" max="3330" width="20.625" style="101" customWidth="1"/>
    <col min="3331" max="3579" width="9" style="101"/>
    <col min="3580" max="3580" width="5.625" style="101" customWidth="1"/>
    <col min="3581" max="3581" width="55.625" style="101" customWidth="1"/>
    <col min="3582" max="3586" width="20.625" style="101" customWidth="1"/>
    <col min="3587" max="3835" width="9" style="101"/>
    <col min="3836" max="3836" width="5.625" style="101" customWidth="1"/>
    <col min="3837" max="3837" width="55.625" style="101" customWidth="1"/>
    <col min="3838" max="3842" width="20.625" style="101" customWidth="1"/>
    <col min="3843" max="4091" width="9" style="101"/>
    <col min="4092" max="4092" width="5.625" style="101" customWidth="1"/>
    <col min="4093" max="4093" width="55.625" style="101" customWidth="1"/>
    <col min="4094" max="4098" width="20.625" style="101" customWidth="1"/>
    <col min="4099" max="4347" width="9" style="101"/>
    <col min="4348" max="4348" width="5.625" style="101" customWidth="1"/>
    <col min="4349" max="4349" width="55.625" style="101" customWidth="1"/>
    <col min="4350" max="4354" width="20.625" style="101" customWidth="1"/>
    <col min="4355" max="4603" width="9" style="101"/>
    <col min="4604" max="4604" width="5.625" style="101" customWidth="1"/>
    <col min="4605" max="4605" width="55.625" style="101" customWidth="1"/>
    <col min="4606" max="4610" width="20.625" style="101" customWidth="1"/>
    <col min="4611" max="4859" width="9" style="101"/>
    <col min="4860" max="4860" width="5.625" style="101" customWidth="1"/>
    <col min="4861" max="4861" width="55.625" style="101" customWidth="1"/>
    <col min="4862" max="4866" width="20.625" style="101" customWidth="1"/>
    <col min="4867" max="5115" width="9" style="101"/>
    <col min="5116" max="5116" width="5.625" style="101" customWidth="1"/>
    <col min="5117" max="5117" width="55.625" style="101" customWidth="1"/>
    <col min="5118" max="5122" width="20.625" style="101" customWidth="1"/>
    <col min="5123" max="5371" width="9" style="101"/>
    <col min="5372" max="5372" width="5.625" style="101" customWidth="1"/>
    <col min="5373" max="5373" width="55.625" style="101" customWidth="1"/>
    <col min="5374" max="5378" width="20.625" style="101" customWidth="1"/>
    <col min="5379" max="5627" width="9" style="101"/>
    <col min="5628" max="5628" width="5.625" style="101" customWidth="1"/>
    <col min="5629" max="5629" width="55.625" style="101" customWidth="1"/>
    <col min="5630" max="5634" width="20.625" style="101" customWidth="1"/>
    <col min="5635" max="5883" width="9" style="101"/>
    <col min="5884" max="5884" width="5.625" style="101" customWidth="1"/>
    <col min="5885" max="5885" width="55.625" style="101" customWidth="1"/>
    <col min="5886" max="5890" width="20.625" style="101" customWidth="1"/>
    <col min="5891" max="6139" width="9" style="101"/>
    <col min="6140" max="6140" width="5.625" style="101" customWidth="1"/>
    <col min="6141" max="6141" width="55.625" style="101" customWidth="1"/>
    <col min="6142" max="6146" width="20.625" style="101" customWidth="1"/>
    <col min="6147" max="6395" width="9" style="101"/>
    <col min="6396" max="6396" width="5.625" style="101" customWidth="1"/>
    <col min="6397" max="6397" width="55.625" style="101" customWidth="1"/>
    <col min="6398" max="6402" width="20.625" style="101" customWidth="1"/>
    <col min="6403" max="6651" width="9" style="101"/>
    <col min="6652" max="6652" width="5.625" style="101" customWidth="1"/>
    <col min="6653" max="6653" width="55.625" style="101" customWidth="1"/>
    <col min="6654" max="6658" width="20.625" style="101" customWidth="1"/>
    <col min="6659" max="6907" width="9" style="101"/>
    <col min="6908" max="6908" width="5.625" style="101" customWidth="1"/>
    <col min="6909" max="6909" width="55.625" style="101" customWidth="1"/>
    <col min="6910" max="6914" width="20.625" style="101" customWidth="1"/>
    <col min="6915" max="7163" width="9" style="101"/>
    <col min="7164" max="7164" width="5.625" style="101" customWidth="1"/>
    <col min="7165" max="7165" width="55.625" style="101" customWidth="1"/>
    <col min="7166" max="7170" width="20.625" style="101" customWidth="1"/>
    <col min="7171" max="7419" width="9" style="101"/>
    <col min="7420" max="7420" width="5.625" style="101" customWidth="1"/>
    <col min="7421" max="7421" width="55.625" style="101" customWidth="1"/>
    <col min="7422" max="7426" width="20.625" style="101" customWidth="1"/>
    <col min="7427" max="7675" width="9" style="101"/>
    <col min="7676" max="7676" width="5.625" style="101" customWidth="1"/>
    <col min="7677" max="7677" width="55.625" style="101" customWidth="1"/>
    <col min="7678" max="7682" width="20.625" style="101" customWidth="1"/>
    <col min="7683" max="7931" width="9" style="101"/>
    <col min="7932" max="7932" width="5.625" style="101" customWidth="1"/>
    <col min="7933" max="7933" width="55.625" style="101" customWidth="1"/>
    <col min="7934" max="7938" width="20.625" style="101" customWidth="1"/>
    <col min="7939" max="8187" width="9" style="101"/>
    <col min="8188" max="8188" width="5.625" style="101" customWidth="1"/>
    <col min="8189" max="8189" width="55.625" style="101" customWidth="1"/>
    <col min="8190" max="8194" width="20.625" style="101" customWidth="1"/>
    <col min="8195" max="8443" width="9" style="101"/>
    <col min="8444" max="8444" width="5.625" style="101" customWidth="1"/>
    <col min="8445" max="8445" width="55.625" style="101" customWidth="1"/>
    <col min="8446" max="8450" width="20.625" style="101" customWidth="1"/>
    <col min="8451" max="8699" width="9" style="101"/>
    <col min="8700" max="8700" width="5.625" style="101" customWidth="1"/>
    <col min="8701" max="8701" width="55.625" style="101" customWidth="1"/>
    <col min="8702" max="8706" width="20.625" style="101" customWidth="1"/>
    <col min="8707" max="8955" width="9" style="101"/>
    <col min="8956" max="8956" width="5.625" style="101" customWidth="1"/>
    <col min="8957" max="8957" width="55.625" style="101" customWidth="1"/>
    <col min="8958" max="8962" width="20.625" style="101" customWidth="1"/>
    <col min="8963" max="9211" width="9" style="101"/>
    <col min="9212" max="9212" width="5.625" style="101" customWidth="1"/>
    <col min="9213" max="9213" width="55.625" style="101" customWidth="1"/>
    <col min="9214" max="9218" width="20.625" style="101" customWidth="1"/>
    <col min="9219" max="9467" width="9" style="101"/>
    <col min="9468" max="9468" width="5.625" style="101" customWidth="1"/>
    <col min="9469" max="9469" width="55.625" style="101" customWidth="1"/>
    <col min="9470" max="9474" width="20.625" style="101" customWidth="1"/>
    <col min="9475" max="9723" width="9" style="101"/>
    <col min="9724" max="9724" width="5.625" style="101" customWidth="1"/>
    <col min="9725" max="9725" width="55.625" style="101" customWidth="1"/>
    <col min="9726" max="9730" width="20.625" style="101" customWidth="1"/>
    <col min="9731" max="9979" width="9" style="101"/>
    <col min="9980" max="9980" width="5.625" style="101" customWidth="1"/>
    <col min="9981" max="9981" width="55.625" style="101" customWidth="1"/>
    <col min="9982" max="9986" width="20.625" style="101" customWidth="1"/>
    <col min="9987" max="10235" width="9" style="101"/>
    <col min="10236" max="10236" width="5.625" style="101" customWidth="1"/>
    <col min="10237" max="10237" width="55.625" style="101" customWidth="1"/>
    <col min="10238" max="10242" width="20.625" style="101" customWidth="1"/>
    <col min="10243" max="10491" width="9" style="101"/>
    <col min="10492" max="10492" width="5.625" style="101" customWidth="1"/>
    <col min="10493" max="10493" width="55.625" style="101" customWidth="1"/>
    <col min="10494" max="10498" width="20.625" style="101" customWidth="1"/>
    <col min="10499" max="10747" width="9" style="101"/>
    <col min="10748" max="10748" width="5.625" style="101" customWidth="1"/>
    <col min="10749" max="10749" width="55.625" style="101" customWidth="1"/>
    <col min="10750" max="10754" width="20.625" style="101" customWidth="1"/>
    <col min="10755" max="11003" width="9" style="101"/>
    <col min="11004" max="11004" width="5.625" style="101" customWidth="1"/>
    <col min="11005" max="11005" width="55.625" style="101" customWidth="1"/>
    <col min="11006" max="11010" width="20.625" style="101" customWidth="1"/>
    <col min="11011" max="11259" width="9" style="101"/>
    <col min="11260" max="11260" width="5.625" style="101" customWidth="1"/>
    <col min="11261" max="11261" width="55.625" style="101" customWidth="1"/>
    <col min="11262" max="11266" width="20.625" style="101" customWidth="1"/>
    <col min="11267" max="11515" width="9" style="101"/>
    <col min="11516" max="11516" width="5.625" style="101" customWidth="1"/>
    <col min="11517" max="11517" width="55.625" style="101" customWidth="1"/>
    <col min="11518" max="11522" width="20.625" style="101" customWidth="1"/>
    <col min="11523" max="11771" width="9" style="101"/>
    <col min="11772" max="11772" width="5.625" style="101" customWidth="1"/>
    <col min="11773" max="11773" width="55.625" style="101" customWidth="1"/>
    <col min="11774" max="11778" width="20.625" style="101" customWidth="1"/>
    <col min="11779" max="12027" width="9" style="101"/>
    <col min="12028" max="12028" width="5.625" style="101" customWidth="1"/>
    <col min="12029" max="12029" width="55.625" style="101" customWidth="1"/>
    <col min="12030" max="12034" width="20.625" style="101" customWidth="1"/>
    <col min="12035" max="12283" width="9" style="101"/>
    <col min="12284" max="12284" width="5.625" style="101" customWidth="1"/>
    <col min="12285" max="12285" width="55.625" style="101" customWidth="1"/>
    <col min="12286" max="12290" width="20.625" style="101" customWidth="1"/>
    <col min="12291" max="12539" width="9" style="101"/>
    <col min="12540" max="12540" width="5.625" style="101" customWidth="1"/>
    <col min="12541" max="12541" width="55.625" style="101" customWidth="1"/>
    <col min="12542" max="12546" width="20.625" style="101" customWidth="1"/>
    <col min="12547" max="12795" width="9" style="101"/>
    <col min="12796" max="12796" width="5.625" style="101" customWidth="1"/>
    <col min="12797" max="12797" width="55.625" style="101" customWidth="1"/>
    <col min="12798" max="12802" width="20.625" style="101" customWidth="1"/>
    <col min="12803" max="13051" width="9" style="101"/>
    <col min="13052" max="13052" width="5.625" style="101" customWidth="1"/>
    <col min="13053" max="13053" width="55.625" style="101" customWidth="1"/>
    <col min="13054" max="13058" width="20.625" style="101" customWidth="1"/>
    <col min="13059" max="13307" width="9" style="101"/>
    <col min="13308" max="13308" width="5.625" style="101" customWidth="1"/>
    <col min="13309" max="13309" width="55.625" style="101" customWidth="1"/>
    <col min="13310" max="13314" width="20.625" style="101" customWidth="1"/>
    <col min="13315" max="13563" width="9" style="101"/>
    <col min="13564" max="13564" width="5.625" style="101" customWidth="1"/>
    <col min="13565" max="13565" width="55.625" style="101" customWidth="1"/>
    <col min="13566" max="13570" width="20.625" style="101" customWidth="1"/>
    <col min="13571" max="13819" width="9" style="101"/>
    <col min="13820" max="13820" width="5.625" style="101" customWidth="1"/>
    <col min="13821" max="13821" width="55.625" style="101" customWidth="1"/>
    <col min="13822" max="13826" width="20.625" style="101" customWidth="1"/>
    <col min="13827" max="14075" width="9" style="101"/>
    <col min="14076" max="14076" width="5.625" style="101" customWidth="1"/>
    <col min="14077" max="14077" width="55.625" style="101" customWidth="1"/>
    <col min="14078" max="14082" width="20.625" style="101" customWidth="1"/>
    <col min="14083" max="14331" width="9" style="101"/>
    <col min="14332" max="14332" width="5.625" style="101" customWidth="1"/>
    <col min="14333" max="14333" width="55.625" style="101" customWidth="1"/>
    <col min="14334" max="14338" width="20.625" style="101" customWidth="1"/>
    <col min="14339" max="14587" width="9" style="101"/>
    <col min="14588" max="14588" width="5.625" style="101" customWidth="1"/>
    <col min="14589" max="14589" width="55.625" style="101" customWidth="1"/>
    <col min="14590" max="14594" width="20.625" style="101" customWidth="1"/>
    <col min="14595" max="14843" width="9" style="101"/>
    <col min="14844" max="14844" width="5.625" style="101" customWidth="1"/>
    <col min="14845" max="14845" width="55.625" style="101" customWidth="1"/>
    <col min="14846" max="14850" width="20.625" style="101" customWidth="1"/>
    <col min="14851" max="15099" width="9" style="101"/>
    <col min="15100" max="15100" width="5.625" style="101" customWidth="1"/>
    <col min="15101" max="15101" width="55.625" style="101" customWidth="1"/>
    <col min="15102" max="15106" width="20.625" style="101" customWidth="1"/>
    <col min="15107" max="15355" width="9" style="101"/>
    <col min="15356" max="15356" width="5.625" style="101" customWidth="1"/>
    <col min="15357" max="15357" width="55.625" style="101" customWidth="1"/>
    <col min="15358" max="15362" width="20.625" style="101" customWidth="1"/>
    <col min="15363" max="15611" width="9" style="101"/>
    <col min="15612" max="15612" width="5.625" style="101" customWidth="1"/>
    <col min="15613" max="15613" width="55.625" style="101" customWidth="1"/>
    <col min="15614" max="15618" width="20.625" style="101" customWidth="1"/>
    <col min="15619" max="15867" width="9" style="101"/>
    <col min="15868" max="15868" width="5.625" style="101" customWidth="1"/>
    <col min="15869" max="15869" width="55.625" style="101" customWidth="1"/>
    <col min="15870" max="15874" width="20.625" style="101" customWidth="1"/>
    <col min="15875" max="16123" width="9" style="101"/>
    <col min="16124" max="16124" width="5.625" style="101" customWidth="1"/>
    <col min="16125" max="16125" width="55.625" style="101" customWidth="1"/>
    <col min="16126" max="16130" width="20.625" style="101" customWidth="1"/>
    <col min="16131" max="16384" width="9" style="101"/>
  </cols>
  <sheetData>
    <row r="1" spans="1:7" ht="63.6" customHeight="1">
      <c r="A1" s="120" t="s">
        <v>357</v>
      </c>
      <c r="B1" s="119"/>
      <c r="C1" s="119"/>
      <c r="D1" s="119"/>
      <c r="E1" s="119"/>
      <c r="F1" s="119"/>
      <c r="G1" s="119"/>
    </row>
    <row r="2" spans="1:7" ht="28.9" customHeight="1">
      <c r="A2" s="118" t="s">
        <v>356</v>
      </c>
      <c r="B2" s="117"/>
      <c r="C2" s="117"/>
      <c r="D2" s="117"/>
      <c r="E2" s="116" t="s">
        <v>355</v>
      </c>
      <c r="F2" s="115"/>
      <c r="G2" s="115"/>
    </row>
    <row r="3" spans="1:7" ht="85.5" customHeight="1">
      <c r="A3" s="72" t="s">
        <v>37</v>
      </c>
      <c r="B3" s="72" t="s">
        <v>38</v>
      </c>
      <c r="C3" s="73" t="s">
        <v>354</v>
      </c>
      <c r="D3" s="73" t="s">
        <v>353</v>
      </c>
      <c r="E3" s="74" t="s">
        <v>39</v>
      </c>
      <c r="F3" s="73" t="s">
        <v>352</v>
      </c>
      <c r="G3" s="74" t="s">
        <v>98</v>
      </c>
    </row>
    <row r="4" spans="1:7" ht="62.25" customHeight="1">
      <c r="A4" s="72">
        <v>1</v>
      </c>
      <c r="B4" s="114" t="s">
        <v>351</v>
      </c>
      <c r="C4" s="73">
        <v>7</v>
      </c>
      <c r="D4" s="73">
        <v>7</v>
      </c>
      <c r="E4" s="74">
        <f>D4/C4</f>
        <v>1</v>
      </c>
      <c r="F4" s="73">
        <v>0</v>
      </c>
      <c r="G4" s="74">
        <f>F4/C4</f>
        <v>0</v>
      </c>
    </row>
    <row r="5" spans="1:7" ht="60.75" customHeight="1">
      <c r="A5" s="72">
        <v>2</v>
      </c>
      <c r="B5" s="114" t="s">
        <v>350</v>
      </c>
      <c r="C5" s="73">
        <v>7</v>
      </c>
      <c r="D5" s="73">
        <v>7</v>
      </c>
      <c r="E5" s="74">
        <f>D5/C5</f>
        <v>1</v>
      </c>
      <c r="F5" s="73">
        <v>0</v>
      </c>
      <c r="G5" s="74">
        <f>F5/C5</f>
        <v>0</v>
      </c>
    </row>
    <row r="6" spans="1:7" ht="68.25" customHeight="1">
      <c r="A6" s="72">
        <v>3</v>
      </c>
      <c r="B6" s="114" t="s">
        <v>349</v>
      </c>
      <c r="C6" s="73">
        <v>6</v>
      </c>
      <c r="D6" s="73">
        <v>5</v>
      </c>
      <c r="E6" s="74">
        <f>D6/C6</f>
        <v>0.83333333333333337</v>
      </c>
      <c r="F6" s="73">
        <v>1</v>
      </c>
      <c r="G6" s="74">
        <f>F6/C6</f>
        <v>0.16666666666666666</v>
      </c>
    </row>
    <row r="7" spans="1:7" ht="61.5" customHeight="1">
      <c r="A7" s="72">
        <v>4</v>
      </c>
      <c r="B7" s="114" t="s">
        <v>348</v>
      </c>
      <c r="C7" s="73">
        <v>7</v>
      </c>
      <c r="D7" s="73">
        <v>6</v>
      </c>
      <c r="E7" s="74">
        <f>D7/C7</f>
        <v>0.8571428571428571</v>
      </c>
      <c r="F7" s="73">
        <v>1</v>
      </c>
      <c r="G7" s="74">
        <f>F7/C7</f>
        <v>0.14285714285714285</v>
      </c>
    </row>
    <row r="8" spans="1:7" ht="60" customHeight="1">
      <c r="A8" s="72">
        <v>5</v>
      </c>
      <c r="B8" s="114" t="s">
        <v>347</v>
      </c>
      <c r="C8" s="73">
        <v>7</v>
      </c>
      <c r="D8" s="73">
        <v>7</v>
      </c>
      <c r="E8" s="74">
        <f>D8/C8</f>
        <v>1</v>
      </c>
      <c r="F8" s="73">
        <v>0</v>
      </c>
      <c r="G8" s="74">
        <f>F8/C8</f>
        <v>0</v>
      </c>
    </row>
    <row r="9" spans="1:7" ht="78.75" customHeight="1">
      <c r="A9" s="72">
        <v>6</v>
      </c>
      <c r="B9" s="114" t="s">
        <v>346</v>
      </c>
      <c r="C9" s="73">
        <v>7</v>
      </c>
      <c r="D9" s="73">
        <v>6</v>
      </c>
      <c r="E9" s="74">
        <f>D9/C9</f>
        <v>0.8571428571428571</v>
      </c>
      <c r="F9" s="73">
        <v>1</v>
      </c>
      <c r="G9" s="74">
        <f>F9/C9</f>
        <v>0.14285714285714285</v>
      </c>
    </row>
    <row r="10" spans="1:7" ht="78" customHeight="1">
      <c r="A10" s="72">
        <v>7</v>
      </c>
      <c r="B10" s="114" t="s">
        <v>345</v>
      </c>
      <c r="C10" s="73">
        <v>7</v>
      </c>
      <c r="D10" s="73">
        <v>6</v>
      </c>
      <c r="E10" s="74">
        <f>D10/C10</f>
        <v>0.8571428571428571</v>
      </c>
      <c r="F10" s="73">
        <v>1</v>
      </c>
      <c r="G10" s="74">
        <f>F10/C10</f>
        <v>0.14285714285714285</v>
      </c>
    </row>
    <row r="11" spans="1:7" ht="69" customHeight="1">
      <c r="A11" s="72">
        <v>8</v>
      </c>
      <c r="B11" s="114" t="s">
        <v>344</v>
      </c>
      <c r="C11" s="73">
        <v>5</v>
      </c>
      <c r="D11" s="73">
        <v>5</v>
      </c>
      <c r="E11" s="74">
        <f>D11/C11</f>
        <v>1</v>
      </c>
      <c r="F11" s="73">
        <v>0</v>
      </c>
      <c r="G11" s="74">
        <f>F11/C11</f>
        <v>0</v>
      </c>
    </row>
    <row r="12" spans="1:7" ht="72" customHeight="1">
      <c r="A12" s="72">
        <v>9</v>
      </c>
      <c r="B12" s="114" t="s">
        <v>343</v>
      </c>
      <c r="C12" s="73">
        <v>7</v>
      </c>
      <c r="D12" s="73">
        <v>6</v>
      </c>
      <c r="E12" s="74">
        <f>D12/C12</f>
        <v>0.8571428571428571</v>
      </c>
      <c r="F12" s="73">
        <v>1</v>
      </c>
      <c r="G12" s="74">
        <f>F12/C12</f>
        <v>0.14285714285714285</v>
      </c>
    </row>
    <row r="13" spans="1:7" ht="80.25" customHeight="1">
      <c r="A13" s="72">
        <v>10</v>
      </c>
      <c r="B13" s="114" t="s">
        <v>342</v>
      </c>
      <c r="C13" s="73">
        <v>6</v>
      </c>
      <c r="D13" s="73">
        <v>6</v>
      </c>
      <c r="E13" s="74">
        <f>D13/C13</f>
        <v>1</v>
      </c>
      <c r="F13" s="73">
        <v>0</v>
      </c>
      <c r="G13" s="74">
        <f>F13/C13</f>
        <v>0</v>
      </c>
    </row>
    <row r="14" spans="1:7" ht="55.5" customHeight="1">
      <c r="A14" s="72">
        <v>11</v>
      </c>
      <c r="B14" s="114" t="s">
        <v>341</v>
      </c>
      <c r="C14" s="73">
        <v>6</v>
      </c>
      <c r="D14" s="73">
        <v>6</v>
      </c>
      <c r="E14" s="74">
        <f>D14/C14</f>
        <v>1</v>
      </c>
      <c r="F14" s="73">
        <v>0</v>
      </c>
      <c r="G14" s="74">
        <f>F14/C14</f>
        <v>0</v>
      </c>
    </row>
    <row r="15" spans="1:7" s="103" customFormat="1" ht="63.75" customHeight="1">
      <c r="A15" s="72">
        <v>12</v>
      </c>
      <c r="B15" s="112" t="s">
        <v>340</v>
      </c>
      <c r="C15" s="73">
        <f>D15+F15</f>
        <v>5</v>
      </c>
      <c r="D15" s="111">
        <v>5</v>
      </c>
      <c r="E15" s="74">
        <f>D15/C15</f>
        <v>1</v>
      </c>
      <c r="F15" s="111">
        <v>0</v>
      </c>
      <c r="G15" s="74">
        <f>F15/C15</f>
        <v>0</v>
      </c>
    </row>
    <row r="16" spans="1:7" s="103" customFormat="1" ht="37.5" customHeight="1">
      <c r="A16" s="72">
        <v>13</v>
      </c>
      <c r="B16" s="112" t="s">
        <v>339</v>
      </c>
      <c r="C16" s="73">
        <f>D16+F16</f>
        <v>4</v>
      </c>
      <c r="D16" s="111">
        <v>3</v>
      </c>
      <c r="E16" s="74">
        <f>D16/C16</f>
        <v>0.75</v>
      </c>
      <c r="F16" s="111">
        <v>1</v>
      </c>
      <c r="G16" s="74">
        <f>F16/C16</f>
        <v>0.25</v>
      </c>
    </row>
    <row r="17" spans="1:7" s="103" customFormat="1" ht="60" customHeight="1">
      <c r="A17" s="72">
        <v>14</v>
      </c>
      <c r="B17" s="113" t="s">
        <v>338</v>
      </c>
      <c r="C17" s="73">
        <f>D17+F17</f>
        <v>6</v>
      </c>
      <c r="D17" s="111">
        <v>6</v>
      </c>
      <c r="E17" s="74">
        <f>D17/C17</f>
        <v>1</v>
      </c>
      <c r="F17" s="111">
        <v>0</v>
      </c>
      <c r="G17" s="74">
        <f>F17/C17</f>
        <v>0</v>
      </c>
    </row>
    <row r="18" spans="1:7" s="103" customFormat="1" ht="64.5" customHeight="1">
      <c r="A18" s="72">
        <v>15</v>
      </c>
      <c r="B18" s="113" t="s">
        <v>337</v>
      </c>
      <c r="C18" s="73">
        <f>D18+F18</f>
        <v>6</v>
      </c>
      <c r="D18" s="111">
        <v>6</v>
      </c>
      <c r="E18" s="74">
        <f>D18/C18</f>
        <v>1</v>
      </c>
      <c r="F18" s="111">
        <v>0</v>
      </c>
      <c r="G18" s="74">
        <f>F18/C18</f>
        <v>0</v>
      </c>
    </row>
    <row r="19" spans="1:7" s="103" customFormat="1" ht="70.5" customHeight="1">
      <c r="A19" s="72">
        <v>16</v>
      </c>
      <c r="B19" s="113" t="s">
        <v>336</v>
      </c>
      <c r="C19" s="73">
        <f>D19+F19</f>
        <v>6</v>
      </c>
      <c r="D19" s="111">
        <v>6</v>
      </c>
      <c r="E19" s="74">
        <f>D19/C19</f>
        <v>1</v>
      </c>
      <c r="F19" s="111">
        <v>0</v>
      </c>
      <c r="G19" s="74">
        <f>F19/C19</f>
        <v>0</v>
      </c>
    </row>
    <row r="20" spans="1:7" s="103" customFormat="1" ht="62.25" customHeight="1">
      <c r="A20" s="72">
        <v>17</v>
      </c>
      <c r="B20" s="113" t="s">
        <v>335</v>
      </c>
      <c r="C20" s="73">
        <f>D20+F20</f>
        <v>5</v>
      </c>
      <c r="D20" s="111">
        <v>5</v>
      </c>
      <c r="E20" s="74">
        <f>D20/C20</f>
        <v>1</v>
      </c>
      <c r="F20" s="111">
        <v>0</v>
      </c>
      <c r="G20" s="74">
        <f>F20/C20</f>
        <v>0</v>
      </c>
    </row>
    <row r="21" spans="1:7" s="103" customFormat="1" ht="54" customHeight="1">
      <c r="A21" s="72">
        <v>18</v>
      </c>
      <c r="B21" s="113" t="s">
        <v>334</v>
      </c>
      <c r="C21" s="73">
        <f>D21+F21</f>
        <v>7</v>
      </c>
      <c r="D21" s="111">
        <v>7</v>
      </c>
      <c r="E21" s="74">
        <f>D21/C21</f>
        <v>1</v>
      </c>
      <c r="F21" s="111">
        <v>0</v>
      </c>
      <c r="G21" s="74">
        <f>F21/C21</f>
        <v>0</v>
      </c>
    </row>
    <row r="22" spans="1:7" s="103" customFormat="1" ht="69.75" customHeight="1">
      <c r="A22" s="72">
        <v>19</v>
      </c>
      <c r="B22" s="112" t="s">
        <v>333</v>
      </c>
      <c r="C22" s="73">
        <f>D22+F22</f>
        <v>5</v>
      </c>
      <c r="D22" s="111">
        <v>5</v>
      </c>
      <c r="E22" s="74">
        <f>D22/C22</f>
        <v>1</v>
      </c>
      <c r="F22" s="111">
        <v>0</v>
      </c>
      <c r="G22" s="74">
        <f>F22/C22</f>
        <v>0</v>
      </c>
    </row>
    <row r="23" spans="1:7" s="103" customFormat="1" ht="62.25" customHeight="1">
      <c r="A23" s="72">
        <v>20</v>
      </c>
      <c r="B23" s="112" t="s">
        <v>332</v>
      </c>
      <c r="C23" s="73">
        <f>D23+F23</f>
        <v>5</v>
      </c>
      <c r="D23" s="111">
        <v>5</v>
      </c>
      <c r="E23" s="74">
        <f>D23/C23</f>
        <v>1</v>
      </c>
      <c r="F23" s="111">
        <v>0</v>
      </c>
      <c r="G23" s="74">
        <f>F23/C23</f>
        <v>0</v>
      </c>
    </row>
    <row r="24" spans="1:7" s="103" customFormat="1" ht="41.25" customHeight="1">
      <c r="A24" s="72">
        <v>21</v>
      </c>
      <c r="B24" s="112" t="s">
        <v>331</v>
      </c>
      <c r="C24" s="73">
        <f>D24+F24</f>
        <v>7</v>
      </c>
      <c r="D24" s="111">
        <v>4</v>
      </c>
      <c r="E24" s="74">
        <f>D24/C24</f>
        <v>0.5714285714285714</v>
      </c>
      <c r="F24" s="111">
        <v>3</v>
      </c>
      <c r="G24" s="74">
        <f>F24/C24</f>
        <v>0.42857142857142855</v>
      </c>
    </row>
    <row r="25" spans="1:7" s="103" customFormat="1" ht="39.75" customHeight="1">
      <c r="A25" s="72">
        <v>22</v>
      </c>
      <c r="B25" s="112" t="s">
        <v>330</v>
      </c>
      <c r="C25" s="73">
        <f>D25+F25</f>
        <v>7</v>
      </c>
      <c r="D25" s="111">
        <v>4</v>
      </c>
      <c r="E25" s="74">
        <f>D25/C25</f>
        <v>0.5714285714285714</v>
      </c>
      <c r="F25" s="111">
        <v>3</v>
      </c>
      <c r="G25" s="74">
        <f>F25/C25</f>
        <v>0.42857142857142855</v>
      </c>
    </row>
    <row r="26" spans="1:7" s="103" customFormat="1" ht="34.5" customHeight="1">
      <c r="A26" s="72">
        <v>23</v>
      </c>
      <c r="B26" s="112" t="s">
        <v>329</v>
      </c>
      <c r="C26" s="73">
        <f>D26+F26</f>
        <v>5</v>
      </c>
      <c r="D26" s="111">
        <v>5</v>
      </c>
      <c r="E26" s="74">
        <f>D26/C26</f>
        <v>1</v>
      </c>
      <c r="F26" s="111">
        <v>0</v>
      </c>
      <c r="G26" s="74">
        <f>F26/C26</f>
        <v>0</v>
      </c>
    </row>
    <row r="27" spans="1:7" s="103" customFormat="1" ht="29.25" customHeight="1">
      <c r="A27" s="72">
        <v>24</v>
      </c>
      <c r="B27" s="112" t="s">
        <v>328</v>
      </c>
      <c r="C27" s="73">
        <f>D27+F27</f>
        <v>7</v>
      </c>
      <c r="D27" s="111">
        <v>6</v>
      </c>
      <c r="E27" s="74">
        <f>D27/C27</f>
        <v>0.8571428571428571</v>
      </c>
      <c r="F27" s="111">
        <v>1</v>
      </c>
      <c r="G27" s="74">
        <f>F27/C27</f>
        <v>0.14285714285714285</v>
      </c>
    </row>
    <row r="28" spans="1:7" s="103" customFormat="1" ht="48.75" customHeight="1">
      <c r="A28" s="72">
        <v>25</v>
      </c>
      <c r="B28" s="110" t="s">
        <v>327</v>
      </c>
      <c r="C28" s="73">
        <f>D28+F28</f>
        <v>5</v>
      </c>
      <c r="D28" s="109">
        <v>5</v>
      </c>
      <c r="E28" s="74">
        <f>D28/C28</f>
        <v>1</v>
      </c>
      <c r="F28" s="109">
        <v>0</v>
      </c>
      <c r="G28" s="74">
        <f>F28/C28</f>
        <v>0</v>
      </c>
    </row>
    <row r="29" spans="1:7" s="103" customFormat="1" ht="32.25" customHeight="1">
      <c r="A29" s="72">
        <v>26</v>
      </c>
      <c r="B29" s="108" t="s">
        <v>326</v>
      </c>
      <c r="C29" s="73">
        <f>D29+F29</f>
        <v>5</v>
      </c>
      <c r="D29" s="107">
        <v>5</v>
      </c>
      <c r="E29" s="74">
        <f>D29/C29</f>
        <v>1</v>
      </c>
      <c r="F29" s="107">
        <v>0</v>
      </c>
      <c r="G29" s="74">
        <f>F29/C29</f>
        <v>0</v>
      </c>
    </row>
    <row r="30" spans="1:7" s="103" customFormat="1" ht="66.75" customHeight="1">
      <c r="A30" s="72">
        <v>27</v>
      </c>
      <c r="B30" s="106" t="s">
        <v>325</v>
      </c>
      <c r="C30" s="73">
        <f>D30+F30</f>
        <v>7</v>
      </c>
      <c r="D30" s="105">
        <v>7</v>
      </c>
      <c r="E30" s="74">
        <f>D30/C30</f>
        <v>1</v>
      </c>
      <c r="F30" s="105">
        <v>0</v>
      </c>
      <c r="G30" s="74">
        <f>F30/C30</f>
        <v>0</v>
      </c>
    </row>
    <row r="31" spans="1:7" s="103" customFormat="1" ht="62.25" customHeight="1">
      <c r="A31" s="72">
        <v>28</v>
      </c>
      <c r="B31" s="106" t="s">
        <v>324</v>
      </c>
      <c r="C31" s="73">
        <f>D31+F31</f>
        <v>7</v>
      </c>
      <c r="D31" s="105">
        <v>7</v>
      </c>
      <c r="E31" s="74">
        <f>D31/C31</f>
        <v>1</v>
      </c>
      <c r="F31" s="105">
        <v>0</v>
      </c>
      <c r="G31" s="74">
        <f>F31/C31</f>
        <v>0</v>
      </c>
    </row>
    <row r="32" spans="1:7" s="103" customFormat="1" ht="75" customHeight="1">
      <c r="A32" s="72">
        <v>29</v>
      </c>
      <c r="B32" s="106" t="s">
        <v>323</v>
      </c>
      <c r="C32" s="73">
        <f>D32+F32</f>
        <v>6</v>
      </c>
      <c r="D32" s="105">
        <v>5</v>
      </c>
      <c r="E32" s="74">
        <f>D32/C32</f>
        <v>0.83333333333333337</v>
      </c>
      <c r="F32" s="105">
        <v>1</v>
      </c>
      <c r="G32" s="74">
        <f>F32/C32</f>
        <v>0.16666666666666666</v>
      </c>
    </row>
    <row r="33" spans="1:7" s="103" customFormat="1" ht="61.5" customHeight="1">
      <c r="A33" s="72">
        <v>30</v>
      </c>
      <c r="B33" s="106" t="s">
        <v>322</v>
      </c>
      <c r="C33" s="73">
        <f>D33+F33</f>
        <v>7</v>
      </c>
      <c r="D33" s="105">
        <v>6</v>
      </c>
      <c r="E33" s="74">
        <f>D33/C33</f>
        <v>0.8571428571428571</v>
      </c>
      <c r="F33" s="105">
        <v>1</v>
      </c>
      <c r="G33" s="74">
        <f>F33/C33</f>
        <v>0.14285714285714285</v>
      </c>
    </row>
    <row r="34" spans="1:7" s="103" customFormat="1" ht="89.25" customHeight="1">
      <c r="A34" s="72">
        <v>31</v>
      </c>
      <c r="B34" s="106" t="s">
        <v>321</v>
      </c>
      <c r="C34" s="73">
        <f>D34+F34</f>
        <v>7</v>
      </c>
      <c r="D34" s="105">
        <v>6</v>
      </c>
      <c r="E34" s="74">
        <f>D34/C34</f>
        <v>0.8571428571428571</v>
      </c>
      <c r="F34" s="105">
        <v>1</v>
      </c>
      <c r="G34" s="74">
        <f>F34/C34</f>
        <v>0.14285714285714285</v>
      </c>
    </row>
    <row r="35" spans="1:7" s="103" customFormat="1" ht="60" customHeight="1">
      <c r="A35" s="72">
        <v>32</v>
      </c>
      <c r="B35" s="106" t="s">
        <v>320</v>
      </c>
      <c r="C35" s="73">
        <f>D35+F35</f>
        <v>6</v>
      </c>
      <c r="D35" s="105">
        <v>6</v>
      </c>
      <c r="E35" s="74">
        <f>D35/C35</f>
        <v>1</v>
      </c>
      <c r="F35" s="105">
        <v>0</v>
      </c>
      <c r="G35" s="74">
        <f>F35/C35</f>
        <v>0</v>
      </c>
    </row>
    <row r="36" spans="1:7" s="103" customFormat="1" ht="60.75" customHeight="1">
      <c r="A36" s="72">
        <v>33</v>
      </c>
      <c r="B36" s="106" t="s">
        <v>319</v>
      </c>
      <c r="C36" s="73">
        <f>D36+F36</f>
        <v>7</v>
      </c>
      <c r="D36" s="105">
        <v>7</v>
      </c>
      <c r="E36" s="74">
        <f>D36/C36</f>
        <v>1</v>
      </c>
      <c r="F36" s="105">
        <v>0</v>
      </c>
      <c r="G36" s="74">
        <f>F36/C36</f>
        <v>0</v>
      </c>
    </row>
    <row r="37" spans="1:7" s="103" customFormat="1" ht="76.5" customHeight="1">
      <c r="A37" s="72">
        <v>34</v>
      </c>
      <c r="B37" s="106" t="s">
        <v>318</v>
      </c>
      <c r="C37" s="73">
        <f>D37+F37</f>
        <v>7</v>
      </c>
      <c r="D37" s="105">
        <v>6</v>
      </c>
      <c r="E37" s="74">
        <f>D37/C37</f>
        <v>0.8571428571428571</v>
      </c>
      <c r="F37" s="105">
        <v>1</v>
      </c>
      <c r="G37" s="74">
        <f>F37/C37</f>
        <v>0.14285714285714285</v>
      </c>
    </row>
    <row r="38" spans="1:7" s="103" customFormat="1" ht="60.75" customHeight="1">
      <c r="A38" s="72">
        <v>35</v>
      </c>
      <c r="B38" s="106" t="s">
        <v>317</v>
      </c>
      <c r="C38" s="73">
        <f>D38+F38</f>
        <v>6</v>
      </c>
      <c r="D38" s="105">
        <v>6</v>
      </c>
      <c r="E38" s="74">
        <f>D38/C38</f>
        <v>1</v>
      </c>
      <c r="F38" s="105">
        <v>0</v>
      </c>
      <c r="G38" s="74">
        <f>F38/C38</f>
        <v>0</v>
      </c>
    </row>
    <row r="39" spans="1:7" s="103" customFormat="1" ht="80.25" customHeight="1">
      <c r="A39" s="72">
        <v>36</v>
      </c>
      <c r="B39" s="106" t="s">
        <v>316</v>
      </c>
      <c r="C39" s="73">
        <f>D39+F39</f>
        <v>7</v>
      </c>
      <c r="D39" s="105">
        <v>6</v>
      </c>
      <c r="E39" s="74">
        <f>D39/C39</f>
        <v>0.8571428571428571</v>
      </c>
      <c r="F39" s="105">
        <v>1</v>
      </c>
      <c r="G39" s="74">
        <f>F39/C39</f>
        <v>0.14285714285714285</v>
      </c>
    </row>
    <row r="40" spans="1:7" s="103" customFormat="1" ht="80.25" customHeight="1">
      <c r="A40" s="72">
        <v>37</v>
      </c>
      <c r="B40" s="106" t="s">
        <v>315</v>
      </c>
      <c r="C40" s="73">
        <f>D40+F40</f>
        <v>8</v>
      </c>
      <c r="D40" s="105">
        <v>7</v>
      </c>
      <c r="E40" s="74">
        <f>D40/C40</f>
        <v>0.875</v>
      </c>
      <c r="F40" s="105">
        <v>1</v>
      </c>
      <c r="G40" s="74">
        <f>F40/C40</f>
        <v>0.125</v>
      </c>
    </row>
    <row r="41" spans="1:7" s="103" customFormat="1" ht="65.25" customHeight="1">
      <c r="A41" s="72">
        <v>38</v>
      </c>
      <c r="B41" s="106" t="s">
        <v>314</v>
      </c>
      <c r="C41" s="73">
        <f>D41+F41</f>
        <v>8</v>
      </c>
      <c r="D41" s="105">
        <v>7</v>
      </c>
      <c r="E41" s="74">
        <f>D41/C41</f>
        <v>0.875</v>
      </c>
      <c r="F41" s="105">
        <v>1</v>
      </c>
      <c r="G41" s="74">
        <f>F41/C41</f>
        <v>0.125</v>
      </c>
    </row>
    <row r="42" spans="1:7" s="103" customFormat="1" ht="123" customHeight="1">
      <c r="A42" s="72">
        <v>39</v>
      </c>
      <c r="B42" s="106" t="s">
        <v>313</v>
      </c>
      <c r="C42" s="73">
        <f>D42+F42</f>
        <v>7</v>
      </c>
      <c r="D42" s="105">
        <v>6</v>
      </c>
      <c r="E42" s="74">
        <f>D42/C42</f>
        <v>0.8571428571428571</v>
      </c>
      <c r="F42" s="105">
        <v>1</v>
      </c>
      <c r="G42" s="74">
        <f>F42/C42</f>
        <v>0.14285714285714285</v>
      </c>
    </row>
    <row r="43" spans="1:7" s="103" customFormat="1" ht="60" customHeight="1">
      <c r="A43" s="72">
        <v>40</v>
      </c>
      <c r="B43" s="106" t="s">
        <v>312</v>
      </c>
      <c r="C43" s="73">
        <f>D43+F43</f>
        <v>7</v>
      </c>
      <c r="D43" s="105">
        <v>6</v>
      </c>
      <c r="E43" s="74">
        <f>D43/C43</f>
        <v>0.8571428571428571</v>
      </c>
      <c r="F43" s="105">
        <v>1</v>
      </c>
      <c r="G43" s="74">
        <f>F43/C43</f>
        <v>0.14285714285714285</v>
      </c>
    </row>
    <row r="44" spans="1:7" s="103" customFormat="1" ht="103.5" customHeight="1">
      <c r="A44" s="72">
        <v>41</v>
      </c>
      <c r="B44" s="106" t="s">
        <v>311</v>
      </c>
      <c r="C44" s="73">
        <f>D44+F44</f>
        <v>7</v>
      </c>
      <c r="D44" s="105">
        <v>5</v>
      </c>
      <c r="E44" s="74">
        <f>D44/C44</f>
        <v>0.7142857142857143</v>
      </c>
      <c r="F44" s="105">
        <v>2</v>
      </c>
      <c r="G44" s="74">
        <f>F44/C44</f>
        <v>0.2857142857142857</v>
      </c>
    </row>
    <row r="45" spans="1:7" s="103" customFormat="1" ht="114.75" customHeight="1">
      <c r="A45" s="72">
        <v>42</v>
      </c>
      <c r="B45" s="106" t="s">
        <v>310</v>
      </c>
      <c r="C45" s="73">
        <f>D45+F45</f>
        <v>7</v>
      </c>
      <c r="D45" s="105">
        <v>4</v>
      </c>
      <c r="E45" s="74">
        <f>D45/C45</f>
        <v>0.5714285714285714</v>
      </c>
      <c r="F45" s="105">
        <v>3</v>
      </c>
      <c r="G45" s="74">
        <f>F45/C45</f>
        <v>0.42857142857142855</v>
      </c>
    </row>
    <row r="46" spans="1:7" s="103" customFormat="1" ht="112.5" customHeight="1">
      <c r="A46" s="72">
        <v>43</v>
      </c>
      <c r="B46" s="106" t="s">
        <v>309</v>
      </c>
      <c r="C46" s="73">
        <f>D46+F46</f>
        <v>7</v>
      </c>
      <c r="D46" s="105">
        <v>6</v>
      </c>
      <c r="E46" s="74">
        <f>D46/C46</f>
        <v>0.8571428571428571</v>
      </c>
      <c r="F46" s="105">
        <v>1</v>
      </c>
      <c r="G46" s="74">
        <f>F46/C46</f>
        <v>0.14285714285714285</v>
      </c>
    </row>
    <row r="47" spans="1:7" s="103" customFormat="1" ht="102" customHeight="1">
      <c r="A47" s="72">
        <v>44</v>
      </c>
      <c r="B47" s="106" t="s">
        <v>308</v>
      </c>
      <c r="C47" s="73">
        <f>D47+F47</f>
        <v>7</v>
      </c>
      <c r="D47" s="105">
        <v>6</v>
      </c>
      <c r="E47" s="74">
        <f>D47/C47</f>
        <v>0.8571428571428571</v>
      </c>
      <c r="F47" s="105">
        <v>1</v>
      </c>
      <c r="G47" s="74">
        <f>F47/C47</f>
        <v>0.14285714285714285</v>
      </c>
    </row>
    <row r="48" spans="1:7" s="103" customFormat="1" ht="132" customHeight="1">
      <c r="A48" s="72">
        <v>45</v>
      </c>
      <c r="B48" s="106" t="s">
        <v>307</v>
      </c>
      <c r="C48" s="73">
        <f>D48+F48</f>
        <v>7</v>
      </c>
      <c r="D48" s="105">
        <v>5</v>
      </c>
      <c r="E48" s="74">
        <f>D48/C48</f>
        <v>0.7142857142857143</v>
      </c>
      <c r="F48" s="105">
        <v>2</v>
      </c>
      <c r="G48" s="74">
        <f>F48/C48</f>
        <v>0.2857142857142857</v>
      </c>
    </row>
    <row r="49" spans="1:7" s="103" customFormat="1" ht="49.5" customHeight="1">
      <c r="A49" s="72">
        <v>46</v>
      </c>
      <c r="B49" s="106" t="s">
        <v>306</v>
      </c>
      <c r="C49" s="73">
        <f>D49+F49</f>
        <v>7</v>
      </c>
      <c r="D49" s="105">
        <v>5</v>
      </c>
      <c r="E49" s="74">
        <f>D49/C49</f>
        <v>0.7142857142857143</v>
      </c>
      <c r="F49" s="105">
        <v>2</v>
      </c>
      <c r="G49" s="74">
        <f>F49/C49</f>
        <v>0.2857142857142857</v>
      </c>
    </row>
    <row r="50" spans="1:7" s="103" customFormat="1" ht="68.25" customHeight="1">
      <c r="A50" s="72">
        <v>47</v>
      </c>
      <c r="B50" s="106" t="s">
        <v>305</v>
      </c>
      <c r="C50" s="73">
        <f>D50+F50</f>
        <v>7</v>
      </c>
      <c r="D50" s="105">
        <v>6</v>
      </c>
      <c r="E50" s="74">
        <f>D50/C50</f>
        <v>0.8571428571428571</v>
      </c>
      <c r="F50" s="105">
        <v>1</v>
      </c>
      <c r="G50" s="74">
        <f>F50/C50</f>
        <v>0.14285714285714285</v>
      </c>
    </row>
    <row r="51" spans="1:7" s="103" customFormat="1" ht="56.25" customHeight="1">
      <c r="A51" s="72">
        <v>48</v>
      </c>
      <c r="B51" s="106" t="s">
        <v>304</v>
      </c>
      <c r="C51" s="73">
        <f>D51+F51</f>
        <v>7</v>
      </c>
      <c r="D51" s="105">
        <v>6</v>
      </c>
      <c r="E51" s="74">
        <f>D51/C51</f>
        <v>0.8571428571428571</v>
      </c>
      <c r="F51" s="105">
        <v>1</v>
      </c>
      <c r="G51" s="74">
        <f>F51/C51</f>
        <v>0.14285714285714285</v>
      </c>
    </row>
    <row r="52" spans="1:7" s="103" customFormat="1" ht="57" customHeight="1">
      <c r="A52" s="72"/>
      <c r="B52" s="104" t="s">
        <v>303</v>
      </c>
      <c r="C52" s="73">
        <f>SUM(C4:C51)</f>
        <v>310</v>
      </c>
      <c r="D52" s="73">
        <f>SUM(D4:D51)</f>
        <v>275</v>
      </c>
      <c r="E52" s="74">
        <f>D52/C52</f>
        <v>0.88709677419354838</v>
      </c>
      <c r="F52" s="73">
        <f>SUM(F4:F51)</f>
        <v>35</v>
      </c>
      <c r="G52" s="74">
        <f>F52/C52</f>
        <v>0.11290322580645161</v>
      </c>
    </row>
    <row r="53" spans="1:7" s="103" customFormat="1" ht="89.45" customHeight="1">
      <c r="A53" s="101"/>
      <c r="B53" s="101"/>
      <c r="C53" s="102"/>
      <c r="D53" s="102"/>
      <c r="E53" s="102"/>
      <c r="F53" s="102"/>
      <c r="G53" s="102"/>
    </row>
    <row r="54" spans="1:7" s="103" customFormat="1" ht="89.45" customHeight="1">
      <c r="A54" s="101"/>
      <c r="B54" s="101"/>
      <c r="C54" s="102"/>
      <c r="D54" s="102"/>
      <c r="E54" s="102"/>
      <c r="F54" s="102"/>
      <c r="G54" s="102"/>
    </row>
    <row r="55" spans="1:7" s="103" customFormat="1" ht="89.45" customHeight="1">
      <c r="A55" s="101"/>
      <c r="B55" s="101"/>
      <c r="C55" s="102"/>
      <c r="D55" s="102"/>
      <c r="E55" s="102"/>
      <c r="F55" s="102"/>
      <c r="G55" s="102"/>
    </row>
    <row r="56" spans="1:7" s="103" customFormat="1" ht="89.45" customHeight="1">
      <c r="A56" s="101"/>
      <c r="B56" s="101"/>
      <c r="C56" s="102"/>
      <c r="D56" s="102"/>
      <c r="E56" s="102"/>
      <c r="F56" s="102"/>
      <c r="G56" s="102"/>
    </row>
    <row r="57" spans="1:7" s="103" customFormat="1" ht="89.45" customHeight="1">
      <c r="A57" s="101"/>
      <c r="B57" s="101"/>
      <c r="C57" s="102"/>
      <c r="D57" s="102"/>
      <c r="E57" s="102"/>
      <c r="F57" s="102"/>
      <c r="G57" s="102"/>
    </row>
    <row r="58" spans="1:7" s="103" customFormat="1" ht="89.45" customHeight="1">
      <c r="A58" s="101"/>
      <c r="B58" s="101"/>
      <c r="C58" s="102"/>
      <c r="D58" s="102"/>
      <c r="E58" s="102"/>
      <c r="F58" s="102"/>
      <c r="G58" s="102"/>
    </row>
    <row r="59" spans="1:7" s="103" customFormat="1" ht="89.45" customHeight="1">
      <c r="A59" s="101"/>
      <c r="B59" s="101"/>
      <c r="C59" s="102"/>
      <c r="D59" s="102"/>
      <c r="E59" s="102"/>
      <c r="F59" s="102"/>
      <c r="G59" s="102"/>
    </row>
    <row r="60" spans="1:7" s="103" customFormat="1" ht="78.599999999999994" customHeight="1">
      <c r="A60" s="101"/>
      <c r="B60" s="101"/>
      <c r="C60" s="102"/>
      <c r="D60" s="102"/>
      <c r="E60" s="102"/>
      <c r="F60" s="102"/>
      <c r="G60" s="102"/>
    </row>
    <row r="61" spans="1:7" s="103" customFormat="1" ht="103.15" customHeight="1">
      <c r="A61" s="101"/>
      <c r="B61" s="101"/>
      <c r="C61" s="102"/>
      <c r="D61" s="102"/>
      <c r="E61" s="102"/>
      <c r="F61" s="102"/>
      <c r="G61" s="102"/>
    </row>
    <row r="62" spans="1:7" s="103" customFormat="1" ht="103.15" customHeight="1">
      <c r="A62" s="101"/>
      <c r="B62" s="101"/>
      <c r="C62" s="102"/>
      <c r="D62" s="102"/>
      <c r="E62" s="102"/>
      <c r="F62" s="102"/>
      <c r="G62" s="102"/>
    </row>
    <row r="63" spans="1:7" s="103" customFormat="1" ht="103.15" customHeight="1">
      <c r="A63" s="101"/>
      <c r="B63" s="101"/>
      <c r="C63" s="102"/>
      <c r="D63" s="102"/>
      <c r="E63" s="102"/>
      <c r="F63" s="102"/>
      <c r="G63" s="102"/>
    </row>
    <row r="64" spans="1:7" s="103" customFormat="1" ht="103.15" customHeight="1">
      <c r="A64" s="101"/>
      <c r="B64" s="101"/>
      <c r="C64" s="102"/>
      <c r="D64" s="102"/>
      <c r="E64" s="102"/>
      <c r="F64" s="102"/>
      <c r="G64" s="102"/>
    </row>
    <row r="65" spans="1:7" s="103" customFormat="1" ht="95.45" customHeight="1">
      <c r="A65" s="101"/>
      <c r="B65" s="101"/>
      <c r="C65" s="102"/>
      <c r="D65" s="102"/>
      <c r="E65" s="102"/>
      <c r="F65" s="102"/>
      <c r="G65" s="102"/>
    </row>
    <row r="66" spans="1:7" s="103" customFormat="1" ht="86.45" customHeight="1">
      <c r="A66" s="101"/>
      <c r="B66" s="101"/>
      <c r="C66" s="102"/>
      <c r="D66" s="102"/>
      <c r="E66" s="102"/>
      <c r="F66" s="102"/>
      <c r="G66" s="102"/>
    </row>
    <row r="67" spans="1:7" s="103" customFormat="1" ht="112.9" customHeight="1">
      <c r="A67" s="101"/>
      <c r="B67" s="101"/>
      <c r="C67" s="102"/>
      <c r="D67" s="102"/>
      <c r="E67" s="102"/>
      <c r="F67" s="102"/>
      <c r="G67" s="102"/>
    </row>
    <row r="68" spans="1:7" s="103" customFormat="1" ht="94.15" customHeight="1">
      <c r="A68" s="101"/>
      <c r="B68" s="101"/>
      <c r="C68" s="102"/>
      <c r="D68" s="102"/>
      <c r="E68" s="102"/>
      <c r="F68" s="102"/>
      <c r="G68" s="102"/>
    </row>
    <row r="69" spans="1:7" s="103" customFormat="1" ht="94.15" customHeight="1">
      <c r="A69" s="101"/>
      <c r="B69" s="101"/>
      <c r="C69" s="102"/>
      <c r="D69" s="102"/>
      <c r="E69" s="102"/>
      <c r="F69" s="102"/>
      <c r="G69" s="102"/>
    </row>
    <row r="70" spans="1:7" ht="100.15" customHeight="1"/>
    <row r="71" spans="1:7" ht="128.44999999999999" customHeight="1"/>
    <row r="72" spans="1:7" ht="149.44999999999999" customHeight="1"/>
    <row r="73" spans="1:7" ht="118.9" customHeight="1"/>
    <row r="74" spans="1:7" ht="124.15" customHeight="1"/>
    <row r="75" spans="1:7" ht="116.45" customHeight="1"/>
    <row r="76" spans="1:7" ht="112.9" customHeight="1"/>
    <row r="77" spans="1:7" ht="124.9" customHeight="1"/>
    <row r="78" spans="1:7" ht="137.44999999999999" customHeight="1"/>
    <row r="79" spans="1:7" ht="147.6" customHeight="1"/>
    <row r="80" spans="1:7" ht="51" customHeight="1"/>
    <row r="81" ht="72.599999999999994" customHeight="1"/>
    <row r="82" ht="72.599999999999994" customHeight="1"/>
    <row r="83" ht="34.15" customHeight="1"/>
    <row r="84" ht="38.450000000000003" customHeight="1"/>
  </sheetData>
  <mergeCells count="3">
    <mergeCell ref="A1:G1"/>
    <mergeCell ref="E2:G2"/>
    <mergeCell ref="A2:D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5" fitToHeight="0" orientation="landscape" verticalDpi="4294967295" r:id="rId1"/>
  <headerFooter>
    <oddHeader>&amp;C&amp;24編號&amp;A</oddHeader>
    <oddFooter>&amp;C&amp;"標楷體,標準"&amp;P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zoomScale="70" zoomScaleNormal="70" workbookViewId="0">
      <selection activeCell="H9" sqref="H9"/>
    </sheetView>
  </sheetViews>
  <sheetFormatPr defaultRowHeight="16.5"/>
  <cols>
    <col min="1" max="1" width="4.125" style="1" customWidth="1"/>
    <col min="2" max="2" width="44.625" customWidth="1"/>
    <col min="3" max="3" width="15" bestFit="1" customWidth="1"/>
    <col min="4" max="4" width="13.875" bestFit="1" customWidth="1"/>
    <col min="5" max="5" width="17.375" bestFit="1" customWidth="1"/>
    <col min="6" max="6" width="17" bestFit="1" customWidth="1"/>
    <col min="7" max="7" width="14.375" bestFit="1" customWidth="1"/>
    <col min="8" max="8" width="11.125" customWidth="1"/>
    <col min="9" max="9" width="11.5" bestFit="1" customWidth="1"/>
    <col min="11" max="11" width="11.5" bestFit="1" customWidth="1"/>
    <col min="12" max="12" width="11.875" bestFit="1" customWidth="1"/>
  </cols>
  <sheetData>
    <row r="1" spans="1:16" ht="57.6" customHeight="1">
      <c r="A1" s="100" t="s">
        <v>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6" ht="69" customHeight="1">
      <c r="A2" s="14" t="s">
        <v>1</v>
      </c>
      <c r="B2" s="14" t="s">
        <v>2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</row>
    <row r="3" spans="1:16" ht="63" customHeight="1">
      <c r="A3" s="4">
        <v>1</v>
      </c>
      <c r="B3" s="5" t="s">
        <v>0</v>
      </c>
      <c r="C3" s="6">
        <v>2</v>
      </c>
      <c r="D3" s="7">
        <f>C3/G3</f>
        <v>1</v>
      </c>
      <c r="E3" s="6">
        <v>0</v>
      </c>
      <c r="F3" s="7">
        <f>E3/G3</f>
        <v>0</v>
      </c>
      <c r="G3" s="6">
        <f>C3+E3</f>
        <v>2</v>
      </c>
      <c r="H3" s="6">
        <v>11</v>
      </c>
      <c r="I3" s="7">
        <f>H3/L3</f>
        <v>0.73333333333333328</v>
      </c>
      <c r="J3" s="6">
        <v>4</v>
      </c>
      <c r="K3" s="7">
        <f>J3/L3</f>
        <v>0.26666666666666666</v>
      </c>
      <c r="L3" s="6">
        <f>H3+J3</f>
        <v>15</v>
      </c>
    </row>
    <row r="4" spans="1:16" ht="59.25" customHeight="1">
      <c r="A4" s="4">
        <v>2</v>
      </c>
      <c r="B4" s="5" t="s">
        <v>16</v>
      </c>
      <c r="C4" s="6">
        <v>2</v>
      </c>
      <c r="D4" s="7">
        <f t="shared" ref="D4:D24" si="0">C4/G4</f>
        <v>1</v>
      </c>
      <c r="E4" s="6">
        <v>0</v>
      </c>
      <c r="F4" s="7">
        <f t="shared" ref="F4:F24" si="1">E4/G4</f>
        <v>0</v>
      </c>
      <c r="G4" s="6">
        <f t="shared" ref="G4:G24" si="2">C4+E4</f>
        <v>2</v>
      </c>
      <c r="H4" s="6">
        <v>6</v>
      </c>
      <c r="I4" s="7">
        <f t="shared" ref="I4:I24" si="3">H4/L4</f>
        <v>0.8571428571428571</v>
      </c>
      <c r="J4" s="6">
        <v>1</v>
      </c>
      <c r="K4" s="7">
        <f t="shared" ref="K4:K24" si="4">J4/L4</f>
        <v>0.14285714285714285</v>
      </c>
      <c r="L4" s="6">
        <f t="shared" ref="L4:L24" si="5">H4+J4</f>
        <v>7</v>
      </c>
    </row>
    <row r="5" spans="1:16" ht="53.25" customHeight="1">
      <c r="A5" s="4">
        <v>3</v>
      </c>
      <c r="B5" s="5" t="s">
        <v>14</v>
      </c>
      <c r="C5" s="6">
        <v>3</v>
      </c>
      <c r="D5" s="7">
        <f t="shared" si="0"/>
        <v>1</v>
      </c>
      <c r="E5" s="6">
        <v>0</v>
      </c>
      <c r="F5" s="7">
        <f t="shared" si="1"/>
        <v>0</v>
      </c>
      <c r="G5" s="6">
        <f t="shared" si="2"/>
        <v>3</v>
      </c>
      <c r="H5" s="6">
        <v>3</v>
      </c>
      <c r="I5" s="7">
        <f t="shared" si="3"/>
        <v>1</v>
      </c>
      <c r="J5" s="6">
        <v>0</v>
      </c>
      <c r="K5" s="7">
        <f t="shared" si="4"/>
        <v>0</v>
      </c>
      <c r="L5" s="6">
        <f t="shared" si="5"/>
        <v>3</v>
      </c>
      <c r="P5" s="3"/>
    </row>
    <row r="6" spans="1:16" ht="64.5" customHeight="1">
      <c r="A6" s="4">
        <v>4</v>
      </c>
      <c r="B6" s="5" t="s">
        <v>15</v>
      </c>
      <c r="C6" s="6">
        <v>1</v>
      </c>
      <c r="D6" s="7">
        <f t="shared" si="0"/>
        <v>1</v>
      </c>
      <c r="E6" s="6">
        <v>0</v>
      </c>
      <c r="F6" s="7">
        <f t="shared" si="1"/>
        <v>0</v>
      </c>
      <c r="G6" s="6">
        <f t="shared" si="2"/>
        <v>1</v>
      </c>
      <c r="H6" s="6">
        <v>1</v>
      </c>
      <c r="I6" s="7">
        <f t="shared" si="3"/>
        <v>1</v>
      </c>
      <c r="J6" s="6">
        <v>0</v>
      </c>
      <c r="K6" s="7">
        <f t="shared" si="4"/>
        <v>0</v>
      </c>
      <c r="L6" s="6">
        <f t="shared" si="5"/>
        <v>1</v>
      </c>
    </row>
    <row r="7" spans="1:16" ht="73.5" customHeight="1">
      <c r="A7" s="4">
        <v>5</v>
      </c>
      <c r="B7" s="5" t="s">
        <v>17</v>
      </c>
      <c r="C7" s="6">
        <v>4</v>
      </c>
      <c r="D7" s="7">
        <f t="shared" si="0"/>
        <v>1</v>
      </c>
      <c r="E7" s="6">
        <v>0</v>
      </c>
      <c r="F7" s="7">
        <f t="shared" si="1"/>
        <v>0</v>
      </c>
      <c r="G7" s="6">
        <f t="shared" si="2"/>
        <v>4</v>
      </c>
      <c r="H7" s="6">
        <v>12</v>
      </c>
      <c r="I7" s="7">
        <f t="shared" si="3"/>
        <v>0.92307692307692313</v>
      </c>
      <c r="J7" s="6">
        <v>1</v>
      </c>
      <c r="K7" s="7">
        <f t="shared" si="4"/>
        <v>7.6923076923076927E-2</v>
      </c>
      <c r="L7" s="6">
        <f t="shared" si="5"/>
        <v>13</v>
      </c>
    </row>
    <row r="8" spans="1:16" ht="82.5" customHeight="1">
      <c r="A8" s="4">
        <v>6</v>
      </c>
      <c r="B8" s="5" t="s">
        <v>18</v>
      </c>
      <c r="C8" s="6">
        <v>1</v>
      </c>
      <c r="D8" s="7">
        <f t="shared" si="0"/>
        <v>0.5</v>
      </c>
      <c r="E8" s="6">
        <v>1</v>
      </c>
      <c r="F8" s="7">
        <f t="shared" si="1"/>
        <v>0.5</v>
      </c>
      <c r="G8" s="6">
        <f t="shared" si="2"/>
        <v>2</v>
      </c>
      <c r="H8" s="6">
        <v>23</v>
      </c>
      <c r="I8" s="7">
        <f t="shared" si="3"/>
        <v>0.74193548387096775</v>
      </c>
      <c r="J8" s="6">
        <v>8</v>
      </c>
      <c r="K8" s="7">
        <f t="shared" si="4"/>
        <v>0.25806451612903225</v>
      </c>
      <c r="L8" s="6">
        <f t="shared" si="5"/>
        <v>31</v>
      </c>
    </row>
    <row r="9" spans="1:16" ht="71.25" customHeight="1">
      <c r="A9" s="4">
        <v>7</v>
      </c>
      <c r="B9" s="5" t="s">
        <v>21</v>
      </c>
      <c r="C9" s="6">
        <v>3</v>
      </c>
      <c r="D9" s="7">
        <f t="shared" si="0"/>
        <v>1</v>
      </c>
      <c r="E9" s="6">
        <v>0</v>
      </c>
      <c r="F9" s="7">
        <f t="shared" si="1"/>
        <v>0</v>
      </c>
      <c r="G9" s="6">
        <f t="shared" si="2"/>
        <v>3</v>
      </c>
      <c r="H9" s="6">
        <v>13</v>
      </c>
      <c r="I9" s="7">
        <f t="shared" si="3"/>
        <v>0.8666666666666667</v>
      </c>
      <c r="J9" s="6">
        <v>2</v>
      </c>
      <c r="K9" s="7">
        <f t="shared" si="4"/>
        <v>0.13333333333333333</v>
      </c>
      <c r="L9" s="6">
        <f t="shared" si="5"/>
        <v>15</v>
      </c>
    </row>
    <row r="10" spans="1:16" ht="65.25" customHeight="1">
      <c r="A10" s="4">
        <v>8</v>
      </c>
      <c r="B10" s="2" t="s">
        <v>19</v>
      </c>
      <c r="C10" s="6">
        <v>3</v>
      </c>
      <c r="D10" s="7">
        <f t="shared" si="0"/>
        <v>1</v>
      </c>
      <c r="E10" s="6">
        <v>0</v>
      </c>
      <c r="F10" s="7">
        <f t="shared" si="1"/>
        <v>0</v>
      </c>
      <c r="G10" s="6">
        <f t="shared" si="2"/>
        <v>3</v>
      </c>
      <c r="H10" s="6">
        <v>18</v>
      </c>
      <c r="I10" s="7">
        <f t="shared" si="3"/>
        <v>0.9</v>
      </c>
      <c r="J10" s="6">
        <v>2</v>
      </c>
      <c r="K10" s="7">
        <f t="shared" si="4"/>
        <v>0.1</v>
      </c>
      <c r="L10" s="6">
        <f t="shared" si="5"/>
        <v>20</v>
      </c>
    </row>
    <row r="11" spans="1:16" ht="72" customHeight="1">
      <c r="A11" s="4">
        <v>9</v>
      </c>
      <c r="B11" s="2" t="s">
        <v>20</v>
      </c>
      <c r="C11" s="6">
        <v>3</v>
      </c>
      <c r="D11" s="7">
        <f t="shared" si="0"/>
        <v>1</v>
      </c>
      <c r="E11" s="6">
        <v>0</v>
      </c>
      <c r="F11" s="7">
        <f t="shared" si="1"/>
        <v>0</v>
      </c>
      <c r="G11" s="6">
        <f t="shared" si="2"/>
        <v>3</v>
      </c>
      <c r="H11" s="6">
        <v>15</v>
      </c>
      <c r="I11" s="7">
        <f t="shared" si="3"/>
        <v>1</v>
      </c>
      <c r="J11" s="6">
        <v>0</v>
      </c>
      <c r="K11" s="7">
        <f t="shared" si="4"/>
        <v>0</v>
      </c>
      <c r="L11" s="6">
        <f t="shared" si="5"/>
        <v>15</v>
      </c>
    </row>
    <row r="12" spans="1:16" ht="71.25" customHeight="1">
      <c r="A12" s="4">
        <v>10</v>
      </c>
      <c r="B12" s="5" t="s">
        <v>22</v>
      </c>
      <c r="C12" s="6">
        <v>8</v>
      </c>
      <c r="D12" s="7">
        <f t="shared" si="0"/>
        <v>1</v>
      </c>
      <c r="E12" s="6">
        <v>0</v>
      </c>
      <c r="F12" s="7">
        <f t="shared" si="1"/>
        <v>0</v>
      </c>
      <c r="G12" s="6">
        <f t="shared" si="2"/>
        <v>8</v>
      </c>
      <c r="H12" s="6">
        <v>47</v>
      </c>
      <c r="I12" s="7">
        <f t="shared" si="3"/>
        <v>0.64383561643835618</v>
      </c>
      <c r="J12" s="6">
        <v>26</v>
      </c>
      <c r="K12" s="7">
        <f t="shared" si="4"/>
        <v>0.35616438356164382</v>
      </c>
      <c r="L12" s="6">
        <f t="shared" si="5"/>
        <v>73</v>
      </c>
    </row>
    <row r="13" spans="1:16" ht="57" customHeight="1">
      <c r="A13" s="4">
        <v>11</v>
      </c>
      <c r="B13" s="5" t="s">
        <v>24</v>
      </c>
      <c r="C13" s="6">
        <v>1</v>
      </c>
      <c r="D13" s="7">
        <f t="shared" si="0"/>
        <v>1</v>
      </c>
      <c r="E13" s="6">
        <v>0</v>
      </c>
      <c r="F13" s="7">
        <f t="shared" si="1"/>
        <v>0</v>
      </c>
      <c r="G13" s="6">
        <f t="shared" si="2"/>
        <v>1</v>
      </c>
      <c r="H13" s="6">
        <v>11</v>
      </c>
      <c r="I13" s="7">
        <f t="shared" si="3"/>
        <v>0.57894736842105265</v>
      </c>
      <c r="J13" s="6">
        <v>8</v>
      </c>
      <c r="K13" s="7">
        <f t="shared" si="4"/>
        <v>0.42105263157894735</v>
      </c>
      <c r="L13" s="6">
        <f t="shared" si="5"/>
        <v>19</v>
      </c>
    </row>
    <row r="14" spans="1:16" ht="49.15" customHeight="1">
      <c r="A14" s="4">
        <v>12</v>
      </c>
      <c r="B14" s="5" t="s">
        <v>25</v>
      </c>
      <c r="C14" s="6">
        <v>3</v>
      </c>
      <c r="D14" s="7">
        <f t="shared" si="0"/>
        <v>1</v>
      </c>
      <c r="E14" s="6">
        <v>0</v>
      </c>
      <c r="F14" s="7">
        <f t="shared" si="1"/>
        <v>0</v>
      </c>
      <c r="G14" s="6">
        <f t="shared" si="2"/>
        <v>3</v>
      </c>
      <c r="H14" s="6">
        <v>16</v>
      </c>
      <c r="I14" s="7">
        <f t="shared" si="3"/>
        <v>0.8</v>
      </c>
      <c r="J14" s="6">
        <v>4</v>
      </c>
      <c r="K14" s="7">
        <f t="shared" si="4"/>
        <v>0.2</v>
      </c>
      <c r="L14" s="6">
        <f t="shared" si="5"/>
        <v>20</v>
      </c>
    </row>
    <row r="15" spans="1:16" ht="72" customHeight="1">
      <c r="A15" s="4">
        <v>13</v>
      </c>
      <c r="B15" s="5" t="s">
        <v>33</v>
      </c>
      <c r="C15" s="6">
        <v>3</v>
      </c>
      <c r="D15" s="7">
        <f t="shared" si="0"/>
        <v>1</v>
      </c>
      <c r="E15" s="6">
        <v>0</v>
      </c>
      <c r="F15" s="7">
        <f t="shared" si="1"/>
        <v>0</v>
      </c>
      <c r="G15" s="6">
        <f t="shared" si="2"/>
        <v>3</v>
      </c>
      <c r="H15" s="6">
        <v>15</v>
      </c>
      <c r="I15" s="7">
        <f t="shared" si="3"/>
        <v>0.7142857142857143</v>
      </c>
      <c r="J15" s="6">
        <v>6</v>
      </c>
      <c r="K15" s="7">
        <f t="shared" si="4"/>
        <v>0.2857142857142857</v>
      </c>
      <c r="L15" s="6">
        <f t="shared" si="5"/>
        <v>21</v>
      </c>
    </row>
    <row r="16" spans="1:16" ht="87.75" customHeight="1">
      <c r="A16" s="4">
        <v>14</v>
      </c>
      <c r="B16" s="5" t="s">
        <v>27</v>
      </c>
      <c r="C16" s="6">
        <v>1</v>
      </c>
      <c r="D16" s="7">
        <f t="shared" si="0"/>
        <v>1</v>
      </c>
      <c r="E16" s="6">
        <v>0</v>
      </c>
      <c r="F16" s="7">
        <f t="shared" si="1"/>
        <v>0</v>
      </c>
      <c r="G16" s="6">
        <f t="shared" si="2"/>
        <v>1</v>
      </c>
      <c r="H16" s="6">
        <v>14</v>
      </c>
      <c r="I16" s="7">
        <f t="shared" si="3"/>
        <v>0.875</v>
      </c>
      <c r="J16" s="6">
        <v>2</v>
      </c>
      <c r="K16" s="7">
        <f t="shared" si="4"/>
        <v>0.125</v>
      </c>
      <c r="L16" s="6">
        <f t="shared" si="5"/>
        <v>16</v>
      </c>
    </row>
    <row r="17" spans="1:12" ht="77.25" customHeight="1">
      <c r="A17" s="4">
        <v>15</v>
      </c>
      <c r="B17" s="5" t="s">
        <v>23</v>
      </c>
      <c r="C17" s="6">
        <v>3</v>
      </c>
      <c r="D17" s="7">
        <f t="shared" si="0"/>
        <v>1</v>
      </c>
      <c r="E17" s="6">
        <v>0</v>
      </c>
      <c r="F17" s="7">
        <f t="shared" si="1"/>
        <v>0</v>
      </c>
      <c r="G17" s="6">
        <f t="shared" si="2"/>
        <v>3</v>
      </c>
      <c r="H17" s="6">
        <v>21</v>
      </c>
      <c r="I17" s="7">
        <f t="shared" si="3"/>
        <v>0.72413793103448276</v>
      </c>
      <c r="J17" s="6">
        <v>8</v>
      </c>
      <c r="K17" s="7">
        <f t="shared" si="4"/>
        <v>0.27586206896551724</v>
      </c>
      <c r="L17" s="6">
        <f t="shared" si="5"/>
        <v>29</v>
      </c>
    </row>
    <row r="18" spans="1:12" ht="91.5" customHeight="1">
      <c r="A18" s="4">
        <v>16</v>
      </c>
      <c r="B18" s="5" t="s">
        <v>26</v>
      </c>
      <c r="C18" s="6">
        <v>1</v>
      </c>
      <c r="D18" s="7">
        <f t="shared" si="0"/>
        <v>1</v>
      </c>
      <c r="E18" s="6">
        <v>0</v>
      </c>
      <c r="F18" s="7">
        <f t="shared" si="1"/>
        <v>0</v>
      </c>
      <c r="G18" s="6">
        <f t="shared" si="2"/>
        <v>1</v>
      </c>
      <c r="H18" s="6">
        <v>10</v>
      </c>
      <c r="I18" s="7">
        <f t="shared" si="3"/>
        <v>0.76923076923076927</v>
      </c>
      <c r="J18" s="6">
        <v>3</v>
      </c>
      <c r="K18" s="7">
        <f t="shared" si="4"/>
        <v>0.23076923076923078</v>
      </c>
      <c r="L18" s="6">
        <f t="shared" si="5"/>
        <v>13</v>
      </c>
    </row>
    <row r="19" spans="1:12" ht="103.5" customHeight="1">
      <c r="A19" s="4">
        <v>17</v>
      </c>
      <c r="B19" s="8" t="s">
        <v>28</v>
      </c>
      <c r="C19" s="6">
        <v>2</v>
      </c>
      <c r="D19" s="7">
        <f t="shared" si="0"/>
        <v>1</v>
      </c>
      <c r="E19" s="6">
        <v>0</v>
      </c>
      <c r="F19" s="7">
        <f t="shared" si="1"/>
        <v>0</v>
      </c>
      <c r="G19" s="6">
        <f t="shared" si="2"/>
        <v>2</v>
      </c>
      <c r="H19" s="6">
        <v>15</v>
      </c>
      <c r="I19" s="7">
        <f t="shared" si="3"/>
        <v>0.78947368421052633</v>
      </c>
      <c r="J19" s="6">
        <v>4</v>
      </c>
      <c r="K19" s="7">
        <f t="shared" si="4"/>
        <v>0.21052631578947367</v>
      </c>
      <c r="L19" s="6">
        <f t="shared" si="5"/>
        <v>19</v>
      </c>
    </row>
    <row r="20" spans="1:12" ht="63.75" customHeight="1">
      <c r="A20" s="4">
        <v>18</v>
      </c>
      <c r="B20" s="12" t="s">
        <v>34</v>
      </c>
      <c r="C20" s="6">
        <v>4</v>
      </c>
      <c r="D20" s="7">
        <f t="shared" si="0"/>
        <v>0.5714285714285714</v>
      </c>
      <c r="E20" s="6">
        <v>3</v>
      </c>
      <c r="F20" s="7">
        <f t="shared" si="1"/>
        <v>0.42857142857142855</v>
      </c>
      <c r="G20" s="6">
        <f t="shared" si="2"/>
        <v>7</v>
      </c>
      <c r="H20" s="6">
        <v>16</v>
      </c>
      <c r="I20" s="7">
        <f t="shared" si="3"/>
        <v>0.55172413793103448</v>
      </c>
      <c r="J20" s="6">
        <v>13</v>
      </c>
      <c r="K20" s="7">
        <f t="shared" si="4"/>
        <v>0.44827586206896552</v>
      </c>
      <c r="L20" s="6">
        <f t="shared" si="5"/>
        <v>29</v>
      </c>
    </row>
    <row r="21" spans="1:12" ht="58.15" customHeight="1">
      <c r="A21" s="4">
        <v>19</v>
      </c>
      <c r="B21" s="5" t="s">
        <v>30</v>
      </c>
      <c r="C21" s="6">
        <v>1</v>
      </c>
      <c r="D21" s="7">
        <f t="shared" si="0"/>
        <v>1</v>
      </c>
      <c r="E21" s="6">
        <v>0</v>
      </c>
      <c r="F21" s="7">
        <f t="shared" si="1"/>
        <v>0</v>
      </c>
      <c r="G21" s="6">
        <f t="shared" si="2"/>
        <v>1</v>
      </c>
      <c r="H21" s="6">
        <v>12</v>
      </c>
      <c r="I21" s="7">
        <f t="shared" si="3"/>
        <v>0.54545454545454541</v>
      </c>
      <c r="J21" s="6">
        <v>10</v>
      </c>
      <c r="K21" s="7">
        <f t="shared" si="4"/>
        <v>0.45454545454545453</v>
      </c>
      <c r="L21" s="6">
        <f t="shared" si="5"/>
        <v>22</v>
      </c>
    </row>
    <row r="22" spans="1:12" ht="58.15" customHeight="1">
      <c r="A22" s="4">
        <v>20</v>
      </c>
      <c r="B22" s="5" t="s">
        <v>31</v>
      </c>
      <c r="C22" s="6">
        <v>1</v>
      </c>
      <c r="D22" s="7">
        <f t="shared" si="0"/>
        <v>1</v>
      </c>
      <c r="E22" s="6">
        <v>0</v>
      </c>
      <c r="F22" s="7">
        <f t="shared" si="1"/>
        <v>0</v>
      </c>
      <c r="G22" s="6">
        <f t="shared" si="2"/>
        <v>1</v>
      </c>
      <c r="H22" s="6">
        <v>5</v>
      </c>
      <c r="I22" s="7">
        <f t="shared" si="3"/>
        <v>0.5</v>
      </c>
      <c r="J22" s="6">
        <v>5</v>
      </c>
      <c r="K22" s="7">
        <f t="shared" si="4"/>
        <v>0.5</v>
      </c>
      <c r="L22" s="6">
        <f t="shared" si="5"/>
        <v>10</v>
      </c>
    </row>
    <row r="23" spans="1:12" ht="59.25" customHeight="1">
      <c r="A23" s="4">
        <v>21</v>
      </c>
      <c r="B23" s="5" t="s">
        <v>29</v>
      </c>
      <c r="C23" s="6">
        <v>1</v>
      </c>
      <c r="D23" s="7">
        <f t="shared" si="0"/>
        <v>1</v>
      </c>
      <c r="E23" s="6">
        <v>0</v>
      </c>
      <c r="F23" s="7">
        <f t="shared" si="1"/>
        <v>0</v>
      </c>
      <c r="G23" s="6">
        <f t="shared" si="2"/>
        <v>1</v>
      </c>
      <c r="H23" s="6">
        <v>14</v>
      </c>
      <c r="I23" s="7">
        <f t="shared" si="3"/>
        <v>0.63636363636363635</v>
      </c>
      <c r="J23" s="6">
        <v>8</v>
      </c>
      <c r="K23" s="7">
        <f t="shared" si="4"/>
        <v>0.36363636363636365</v>
      </c>
      <c r="L23" s="6">
        <f t="shared" si="5"/>
        <v>22</v>
      </c>
    </row>
    <row r="24" spans="1:12" ht="74.650000000000006" customHeight="1">
      <c r="A24" s="4">
        <v>22</v>
      </c>
      <c r="B24" s="5" t="s">
        <v>32</v>
      </c>
      <c r="C24" s="6">
        <v>1</v>
      </c>
      <c r="D24" s="7">
        <f t="shared" si="0"/>
        <v>1</v>
      </c>
      <c r="E24" s="6">
        <v>0</v>
      </c>
      <c r="F24" s="7">
        <f t="shared" si="1"/>
        <v>0</v>
      </c>
      <c r="G24" s="6">
        <f t="shared" si="2"/>
        <v>1</v>
      </c>
      <c r="H24" s="6">
        <v>9</v>
      </c>
      <c r="I24" s="7">
        <f t="shared" si="3"/>
        <v>0.47368421052631576</v>
      </c>
      <c r="J24" s="6">
        <v>10</v>
      </c>
      <c r="K24" s="7">
        <f t="shared" si="4"/>
        <v>0.52631578947368418</v>
      </c>
      <c r="L24" s="6">
        <f t="shared" si="5"/>
        <v>19</v>
      </c>
    </row>
    <row r="25" spans="1:12" ht="36" customHeight="1">
      <c r="A25" s="10"/>
      <c r="B25" s="13" t="s">
        <v>35</v>
      </c>
      <c r="C25" s="9">
        <f>SUM(C3:C24)</f>
        <v>52</v>
      </c>
      <c r="D25" s="11">
        <f>C25/G25</f>
        <v>0.9285714285714286</v>
      </c>
      <c r="E25" s="9">
        <f>SUM(E3:E24)</f>
        <v>4</v>
      </c>
      <c r="F25" s="11">
        <f>E25/G25</f>
        <v>7.1428571428571425E-2</v>
      </c>
      <c r="G25" s="9">
        <f>C25+E25</f>
        <v>56</v>
      </c>
      <c r="H25" s="9">
        <f>SUM(H3:H24)</f>
        <v>307</v>
      </c>
      <c r="I25" s="11">
        <f>H25/L25</f>
        <v>0.71064814814814814</v>
      </c>
      <c r="J25" s="9">
        <f>SUM(J3:J24)</f>
        <v>125</v>
      </c>
      <c r="K25" s="11">
        <f>J25/L25</f>
        <v>0.28935185185185186</v>
      </c>
      <c r="L25" s="9">
        <f>H25+J25</f>
        <v>432</v>
      </c>
    </row>
  </sheetData>
  <mergeCells count="1">
    <mergeCell ref="A1:L1"/>
  </mergeCells>
  <phoneticPr fontId="3" type="noConversion"/>
  <pageMargins left="0.19685039370078741" right="0.19685039370078741" top="0.39370078740157483" bottom="0.19685039370078741" header="0.51181102362204722" footer="0"/>
  <pageSetup paperSize="9" scale="79" fitToHeight="0" orientation="landscape" r:id="rId1"/>
  <headerFooter alignWithMargins="0">
    <oddFooter>&amp;C&amp;"Times New Roman,標準"&amp;10&amp;P/&amp;N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view="pageBreakPreview" zoomScale="85" zoomScaleNormal="100" zoomScaleSheetLayoutView="85" workbookViewId="0">
      <selection sqref="A1:G1"/>
    </sheetView>
  </sheetViews>
  <sheetFormatPr defaultRowHeight="19.5"/>
  <cols>
    <col min="1" max="1" width="5.625" customWidth="1"/>
    <col min="2" max="2" width="63" customWidth="1"/>
    <col min="3" max="4" width="17.75" style="40" customWidth="1"/>
    <col min="5" max="5" width="18.25" style="43" customWidth="1"/>
    <col min="6" max="6" width="19.375" style="40" customWidth="1"/>
    <col min="7" max="7" width="18.25" style="43" customWidth="1"/>
  </cols>
  <sheetData>
    <row r="1" spans="1:7" ht="69.599999999999994" customHeight="1">
      <c r="A1" s="75" t="s">
        <v>262</v>
      </c>
      <c r="B1" s="76"/>
      <c r="C1" s="76"/>
      <c r="D1" s="76"/>
      <c r="E1" s="76"/>
      <c r="F1" s="76"/>
      <c r="G1" s="76"/>
    </row>
    <row r="2" spans="1:7" ht="45" customHeight="1">
      <c r="A2" s="51"/>
      <c r="B2" s="52"/>
      <c r="C2" s="53"/>
      <c r="D2" s="53"/>
      <c r="E2" s="77" t="s">
        <v>36</v>
      </c>
      <c r="F2" s="78"/>
      <c r="G2" s="78"/>
    </row>
    <row r="3" spans="1:7" ht="78">
      <c r="A3" s="17" t="s">
        <v>37</v>
      </c>
      <c r="B3" s="17" t="s">
        <v>38</v>
      </c>
      <c r="C3" s="39" t="s">
        <v>65</v>
      </c>
      <c r="D3" s="39" t="s">
        <v>66</v>
      </c>
      <c r="E3" s="42" t="s">
        <v>39</v>
      </c>
      <c r="F3" s="39" t="s">
        <v>67</v>
      </c>
      <c r="G3" s="42" t="s">
        <v>98</v>
      </c>
    </row>
    <row r="4" spans="1:7" ht="69.95" customHeight="1">
      <c r="A4" s="17">
        <v>1</v>
      </c>
      <c r="B4" s="60" t="s">
        <v>263</v>
      </c>
      <c r="C4" s="61">
        <v>21</v>
      </c>
      <c r="D4" s="61">
        <v>14</v>
      </c>
      <c r="E4" s="62">
        <f>D4/C4</f>
        <v>0.66666666666666663</v>
      </c>
      <c r="F4" s="61">
        <v>7</v>
      </c>
      <c r="G4" s="62">
        <f>F4/C4</f>
        <v>0.33333333333333331</v>
      </c>
    </row>
    <row r="5" spans="1:7" ht="69.95" customHeight="1">
      <c r="A5" s="17">
        <v>2</v>
      </c>
      <c r="B5" s="60" t="s">
        <v>264</v>
      </c>
      <c r="C5" s="61">
        <v>12</v>
      </c>
      <c r="D5" s="61">
        <v>9</v>
      </c>
      <c r="E5" s="62">
        <f t="shared" ref="E5:E15" si="0">D5/C5</f>
        <v>0.75</v>
      </c>
      <c r="F5" s="61">
        <v>3</v>
      </c>
      <c r="G5" s="62">
        <f t="shared" ref="G5:G15" si="1">F5/C5</f>
        <v>0.25</v>
      </c>
    </row>
    <row r="6" spans="1:7" s="57" customFormat="1" ht="69.95" customHeight="1">
      <c r="A6" s="17">
        <v>3</v>
      </c>
      <c r="B6" s="60" t="s">
        <v>302</v>
      </c>
      <c r="C6" s="61">
        <v>14</v>
      </c>
      <c r="D6" s="61">
        <v>10</v>
      </c>
      <c r="E6" s="62">
        <f t="shared" si="0"/>
        <v>0.7142857142857143</v>
      </c>
      <c r="F6" s="61">
        <v>4</v>
      </c>
      <c r="G6" s="62">
        <f t="shared" si="1"/>
        <v>0.2857142857142857</v>
      </c>
    </row>
    <row r="7" spans="1:7" s="57" customFormat="1" ht="69.95" customHeight="1">
      <c r="A7" s="17">
        <v>4</v>
      </c>
      <c r="B7" s="60" t="s">
        <v>265</v>
      </c>
      <c r="C7" s="61">
        <v>18</v>
      </c>
      <c r="D7" s="61">
        <v>15</v>
      </c>
      <c r="E7" s="62">
        <f t="shared" si="0"/>
        <v>0.83333333333333337</v>
      </c>
      <c r="F7" s="61">
        <v>3</v>
      </c>
      <c r="G7" s="62">
        <f t="shared" si="1"/>
        <v>0.16666666666666666</v>
      </c>
    </row>
    <row r="8" spans="1:7" s="57" customFormat="1" ht="69.95" customHeight="1">
      <c r="A8" s="17">
        <v>5</v>
      </c>
      <c r="B8" s="60" t="s">
        <v>266</v>
      </c>
      <c r="C8" s="61">
        <v>9</v>
      </c>
      <c r="D8" s="61">
        <v>7</v>
      </c>
      <c r="E8" s="62">
        <f t="shared" si="0"/>
        <v>0.77777777777777779</v>
      </c>
      <c r="F8" s="61">
        <v>2</v>
      </c>
      <c r="G8" s="62">
        <f t="shared" si="1"/>
        <v>0.22222222222222221</v>
      </c>
    </row>
    <row r="9" spans="1:7" s="57" customFormat="1" ht="69.95" customHeight="1">
      <c r="A9" s="17">
        <v>6</v>
      </c>
      <c r="B9" s="60" t="s">
        <v>267</v>
      </c>
      <c r="C9" s="61">
        <v>25</v>
      </c>
      <c r="D9" s="61">
        <v>17</v>
      </c>
      <c r="E9" s="62">
        <f t="shared" si="0"/>
        <v>0.68</v>
      </c>
      <c r="F9" s="61">
        <v>8</v>
      </c>
      <c r="G9" s="62">
        <f t="shared" si="1"/>
        <v>0.32</v>
      </c>
    </row>
    <row r="10" spans="1:7" s="57" customFormat="1" ht="69.95" customHeight="1">
      <c r="A10" s="17">
        <v>7</v>
      </c>
      <c r="B10" s="60" t="s">
        <v>268</v>
      </c>
      <c r="C10" s="61">
        <v>11</v>
      </c>
      <c r="D10" s="61">
        <v>10</v>
      </c>
      <c r="E10" s="62">
        <f t="shared" si="0"/>
        <v>0.90909090909090906</v>
      </c>
      <c r="F10" s="61">
        <v>1</v>
      </c>
      <c r="G10" s="62">
        <f t="shared" si="1"/>
        <v>9.0909090909090912E-2</v>
      </c>
    </row>
    <row r="11" spans="1:7" s="57" customFormat="1" ht="80.099999999999994" customHeight="1">
      <c r="A11" s="17">
        <v>8</v>
      </c>
      <c r="B11" s="60" t="s">
        <v>245</v>
      </c>
      <c r="C11" s="61">
        <v>13</v>
      </c>
      <c r="D11" s="61">
        <v>9</v>
      </c>
      <c r="E11" s="62">
        <f t="shared" si="0"/>
        <v>0.69230769230769229</v>
      </c>
      <c r="F11" s="61">
        <v>4</v>
      </c>
      <c r="G11" s="62">
        <f t="shared" si="1"/>
        <v>0.30769230769230771</v>
      </c>
    </row>
    <row r="12" spans="1:7" s="57" customFormat="1" ht="69.95" customHeight="1">
      <c r="A12" s="17">
        <v>9</v>
      </c>
      <c r="B12" s="60" t="s">
        <v>269</v>
      </c>
      <c r="C12" s="61">
        <v>23</v>
      </c>
      <c r="D12" s="61">
        <v>14</v>
      </c>
      <c r="E12" s="62">
        <f t="shared" si="0"/>
        <v>0.60869565217391308</v>
      </c>
      <c r="F12" s="61">
        <v>9</v>
      </c>
      <c r="G12" s="62">
        <f t="shared" si="1"/>
        <v>0.39130434782608697</v>
      </c>
    </row>
    <row r="13" spans="1:7" ht="69.95" customHeight="1">
      <c r="A13" s="17">
        <v>10</v>
      </c>
      <c r="B13" s="60" t="s">
        <v>270</v>
      </c>
      <c r="C13" s="61">
        <v>20</v>
      </c>
      <c r="D13" s="61">
        <v>19</v>
      </c>
      <c r="E13" s="62">
        <f t="shared" si="0"/>
        <v>0.95</v>
      </c>
      <c r="F13" s="61">
        <v>1</v>
      </c>
      <c r="G13" s="62">
        <f t="shared" si="1"/>
        <v>0.05</v>
      </c>
    </row>
    <row r="14" spans="1:7" ht="93" customHeight="1">
      <c r="A14" s="17">
        <v>11</v>
      </c>
      <c r="B14" s="60" t="s">
        <v>271</v>
      </c>
      <c r="C14" s="61">
        <v>11</v>
      </c>
      <c r="D14" s="61">
        <v>7</v>
      </c>
      <c r="E14" s="62">
        <f t="shared" si="0"/>
        <v>0.63636363636363635</v>
      </c>
      <c r="F14" s="61">
        <v>4</v>
      </c>
      <c r="G14" s="62">
        <f t="shared" si="1"/>
        <v>0.36363636363636365</v>
      </c>
    </row>
    <row r="15" spans="1:7" ht="69.95" customHeight="1">
      <c r="A15" s="17">
        <v>12</v>
      </c>
      <c r="B15" s="60" t="s">
        <v>272</v>
      </c>
      <c r="C15" s="61">
        <v>16</v>
      </c>
      <c r="D15" s="61">
        <v>13</v>
      </c>
      <c r="E15" s="62">
        <f t="shared" si="0"/>
        <v>0.8125</v>
      </c>
      <c r="F15" s="61">
        <v>3</v>
      </c>
      <c r="G15" s="62">
        <f t="shared" si="1"/>
        <v>0.1875</v>
      </c>
    </row>
    <row r="16" spans="1:7" ht="69.95" customHeight="1">
      <c r="A16" s="17">
        <v>13</v>
      </c>
      <c r="B16" s="60" t="s">
        <v>273</v>
      </c>
      <c r="C16" s="61">
        <v>7</v>
      </c>
      <c r="D16" s="61">
        <v>6</v>
      </c>
      <c r="E16" s="62">
        <f>D16/C16</f>
        <v>0.8571428571428571</v>
      </c>
      <c r="F16" s="61">
        <v>1</v>
      </c>
      <c r="G16" s="62">
        <f>F16/C16</f>
        <v>0.14285714285714285</v>
      </c>
    </row>
    <row r="17" spans="1:7" ht="69.95" customHeight="1">
      <c r="A17" s="17">
        <v>14</v>
      </c>
      <c r="B17" s="63" t="s">
        <v>274</v>
      </c>
      <c r="C17" s="64">
        <v>17</v>
      </c>
      <c r="D17" s="64">
        <v>13</v>
      </c>
      <c r="E17" s="65">
        <v>0.76500000000000001</v>
      </c>
      <c r="F17" s="64">
        <v>4</v>
      </c>
      <c r="G17" s="65">
        <v>0.23499999999999999</v>
      </c>
    </row>
    <row r="18" spans="1:7" ht="69.95" customHeight="1">
      <c r="A18" s="17">
        <v>15</v>
      </c>
      <c r="B18" s="63" t="s">
        <v>275</v>
      </c>
      <c r="C18" s="66">
        <v>19</v>
      </c>
      <c r="D18" s="66">
        <v>15</v>
      </c>
      <c r="E18" s="65">
        <f>D18/C18</f>
        <v>0.78947368421052633</v>
      </c>
      <c r="F18" s="66">
        <v>4</v>
      </c>
      <c r="G18" s="65">
        <f>F18/C18</f>
        <v>0.21052631578947367</v>
      </c>
    </row>
    <row r="19" spans="1:7" ht="69.95" customHeight="1">
      <c r="A19" s="17">
        <v>16</v>
      </c>
      <c r="B19" s="63" t="s">
        <v>276</v>
      </c>
      <c r="C19" s="66">
        <v>23</v>
      </c>
      <c r="D19" s="66">
        <v>20</v>
      </c>
      <c r="E19" s="65">
        <f>D19/C19</f>
        <v>0.86956521739130432</v>
      </c>
      <c r="F19" s="66">
        <v>3</v>
      </c>
      <c r="G19" s="65">
        <f>F19/C19</f>
        <v>0.13043478260869565</v>
      </c>
    </row>
    <row r="20" spans="1:7" ht="69.95" customHeight="1">
      <c r="A20" s="17">
        <v>17</v>
      </c>
      <c r="B20" s="63" t="s">
        <v>277</v>
      </c>
      <c r="C20" s="66">
        <v>16</v>
      </c>
      <c r="D20" s="66">
        <v>13</v>
      </c>
      <c r="E20" s="65">
        <f>D20/C20</f>
        <v>0.8125</v>
      </c>
      <c r="F20" s="66">
        <v>3</v>
      </c>
      <c r="G20" s="65">
        <f>F20/C20</f>
        <v>0.1875</v>
      </c>
    </row>
    <row r="21" spans="1:7" ht="40.5" customHeight="1">
      <c r="A21" s="17">
        <v>18</v>
      </c>
      <c r="B21" s="63" t="s">
        <v>301</v>
      </c>
      <c r="C21" s="64">
        <v>5</v>
      </c>
      <c r="D21" s="64">
        <v>4</v>
      </c>
      <c r="E21" s="65">
        <f>D21/C21</f>
        <v>0.8</v>
      </c>
      <c r="F21" s="64">
        <v>1</v>
      </c>
      <c r="G21" s="65">
        <f>F21/C21</f>
        <v>0.2</v>
      </c>
    </row>
    <row r="22" spans="1:7" ht="69.95" customHeight="1">
      <c r="A22" s="17">
        <v>19</v>
      </c>
      <c r="B22" s="63" t="s">
        <v>278</v>
      </c>
      <c r="C22" s="64">
        <v>24</v>
      </c>
      <c r="D22" s="64">
        <v>22</v>
      </c>
      <c r="E22" s="65">
        <v>0.91700000000000004</v>
      </c>
      <c r="F22" s="64">
        <v>2</v>
      </c>
      <c r="G22" s="65">
        <v>8.3000000000000004E-2</v>
      </c>
    </row>
    <row r="23" spans="1:7" ht="69.95" customHeight="1">
      <c r="A23" s="17">
        <v>20</v>
      </c>
      <c r="B23" s="63" t="s">
        <v>229</v>
      </c>
      <c r="C23" s="64">
        <v>3</v>
      </c>
      <c r="D23" s="64">
        <v>2</v>
      </c>
      <c r="E23" s="65">
        <v>0.66700000000000004</v>
      </c>
      <c r="F23" s="64">
        <v>1</v>
      </c>
      <c r="G23" s="65">
        <v>0.33300000000000002</v>
      </c>
    </row>
    <row r="24" spans="1:7" ht="69.95" customHeight="1">
      <c r="A24" s="17">
        <v>21</v>
      </c>
      <c r="B24" s="63" t="s">
        <v>279</v>
      </c>
      <c r="C24" s="64">
        <v>10</v>
      </c>
      <c r="D24" s="64">
        <v>9</v>
      </c>
      <c r="E24" s="65">
        <v>0.9</v>
      </c>
      <c r="F24" s="64">
        <v>1</v>
      </c>
      <c r="G24" s="65">
        <v>0.1</v>
      </c>
    </row>
    <row r="25" spans="1:7" ht="69.95" customHeight="1">
      <c r="A25" s="17">
        <v>22</v>
      </c>
      <c r="B25" s="63" t="s">
        <v>280</v>
      </c>
      <c r="C25" s="64">
        <v>20</v>
      </c>
      <c r="D25" s="64">
        <v>14</v>
      </c>
      <c r="E25" s="65">
        <v>0.70199999999999996</v>
      </c>
      <c r="F25" s="64">
        <v>6</v>
      </c>
      <c r="G25" s="65">
        <v>0.3</v>
      </c>
    </row>
    <row r="26" spans="1:7" ht="69.95" customHeight="1">
      <c r="A26" s="17">
        <v>23</v>
      </c>
      <c r="B26" s="63" t="s">
        <v>281</v>
      </c>
      <c r="C26" s="64">
        <v>13</v>
      </c>
      <c r="D26" s="64">
        <v>7</v>
      </c>
      <c r="E26" s="65">
        <v>0.53800000000000003</v>
      </c>
      <c r="F26" s="64">
        <v>6</v>
      </c>
      <c r="G26" s="65">
        <v>0.46200000000000002</v>
      </c>
    </row>
    <row r="27" spans="1:7" ht="69.95" customHeight="1">
      <c r="A27" s="17">
        <v>24</v>
      </c>
      <c r="B27" s="63" t="s">
        <v>282</v>
      </c>
      <c r="C27" s="64">
        <v>28</v>
      </c>
      <c r="D27" s="64">
        <v>20</v>
      </c>
      <c r="E27" s="65">
        <f>D27/C27</f>
        <v>0.7142857142857143</v>
      </c>
      <c r="F27" s="64">
        <v>8</v>
      </c>
      <c r="G27" s="65">
        <f>F27/C27</f>
        <v>0.2857142857142857</v>
      </c>
    </row>
    <row r="28" spans="1:7" ht="69.95" customHeight="1">
      <c r="A28" s="17">
        <v>25</v>
      </c>
      <c r="B28" s="63" t="s">
        <v>283</v>
      </c>
      <c r="C28" s="64">
        <v>9</v>
      </c>
      <c r="D28" s="64">
        <v>5</v>
      </c>
      <c r="E28" s="65">
        <f>D28/C28</f>
        <v>0.55555555555555558</v>
      </c>
      <c r="F28" s="64">
        <v>4</v>
      </c>
      <c r="G28" s="65">
        <f>F28/C28</f>
        <v>0.44444444444444442</v>
      </c>
    </row>
    <row r="29" spans="1:7" ht="40.5" customHeight="1">
      <c r="A29" s="17">
        <v>26</v>
      </c>
      <c r="B29" s="63" t="s">
        <v>284</v>
      </c>
      <c r="C29" s="64">
        <v>3</v>
      </c>
      <c r="D29" s="64">
        <v>2</v>
      </c>
      <c r="E29" s="65">
        <v>0.67</v>
      </c>
      <c r="F29" s="64">
        <v>1</v>
      </c>
      <c r="G29" s="64" t="s">
        <v>285</v>
      </c>
    </row>
    <row r="30" spans="1:7" ht="69.95" customHeight="1">
      <c r="A30" s="17">
        <v>27</v>
      </c>
      <c r="B30" s="63" t="s">
        <v>286</v>
      </c>
      <c r="C30" s="64">
        <v>7</v>
      </c>
      <c r="D30" s="64">
        <v>6</v>
      </c>
      <c r="E30" s="67">
        <v>0.86</v>
      </c>
      <c r="F30" s="64">
        <v>1</v>
      </c>
      <c r="G30" s="67">
        <v>0.14000000000000001</v>
      </c>
    </row>
    <row r="31" spans="1:7" ht="69.95" customHeight="1">
      <c r="A31" s="17">
        <v>28</v>
      </c>
      <c r="B31" s="60" t="s">
        <v>287</v>
      </c>
      <c r="C31" s="61">
        <v>16</v>
      </c>
      <c r="D31" s="61">
        <v>12</v>
      </c>
      <c r="E31" s="62">
        <v>0.78</v>
      </c>
      <c r="F31" s="61">
        <v>4</v>
      </c>
      <c r="G31" s="62">
        <v>0.12</v>
      </c>
    </row>
    <row r="32" spans="1:7" ht="69.95" customHeight="1">
      <c r="A32" s="17">
        <v>29</v>
      </c>
      <c r="B32" s="60" t="s">
        <v>288</v>
      </c>
      <c r="C32" s="61">
        <v>24</v>
      </c>
      <c r="D32" s="61">
        <v>21</v>
      </c>
      <c r="E32" s="68">
        <f>D32/C32</f>
        <v>0.875</v>
      </c>
      <c r="F32" s="61">
        <v>3</v>
      </c>
      <c r="G32" s="68">
        <f>F32/C32</f>
        <v>0.125</v>
      </c>
    </row>
    <row r="33" spans="1:7" ht="115.5" customHeight="1">
      <c r="A33" s="17">
        <v>30</v>
      </c>
      <c r="B33" s="60" t="s">
        <v>289</v>
      </c>
      <c r="C33" s="61">
        <v>23</v>
      </c>
      <c r="D33" s="61">
        <v>17</v>
      </c>
      <c r="E33" s="68">
        <v>0.80952380952380953</v>
      </c>
      <c r="F33" s="61">
        <v>6</v>
      </c>
      <c r="G33" s="68">
        <v>0.19047619047619047</v>
      </c>
    </row>
    <row r="34" spans="1:7" ht="61.5" customHeight="1">
      <c r="A34" s="17">
        <v>31</v>
      </c>
      <c r="B34" s="60" t="s">
        <v>290</v>
      </c>
      <c r="C34" s="61">
        <v>10</v>
      </c>
      <c r="D34" s="61">
        <v>7</v>
      </c>
      <c r="E34" s="62">
        <v>0.7</v>
      </c>
      <c r="F34" s="61">
        <v>3</v>
      </c>
      <c r="G34" s="62">
        <v>0.3</v>
      </c>
    </row>
    <row r="35" spans="1:7" ht="68.45" customHeight="1">
      <c r="A35" s="17">
        <v>32</v>
      </c>
      <c r="B35" s="69" t="s">
        <v>291</v>
      </c>
      <c r="C35" s="70">
        <f t="shared" ref="C35:C40" si="2">D35+F35</f>
        <v>37</v>
      </c>
      <c r="D35" s="70">
        <v>24</v>
      </c>
      <c r="E35" s="71">
        <f t="shared" ref="E35:E40" si="3">D35/C35</f>
        <v>0.64864864864864868</v>
      </c>
      <c r="F35" s="70">
        <v>13</v>
      </c>
      <c r="G35" s="71">
        <f t="shared" ref="G35:G40" si="4">F35/C35</f>
        <v>0.35135135135135137</v>
      </c>
    </row>
    <row r="36" spans="1:7" ht="85.9" customHeight="1">
      <c r="A36" s="17">
        <v>33</v>
      </c>
      <c r="B36" s="69" t="s">
        <v>292</v>
      </c>
      <c r="C36" s="70">
        <f t="shared" si="2"/>
        <v>14</v>
      </c>
      <c r="D36" s="70">
        <v>9</v>
      </c>
      <c r="E36" s="71">
        <f t="shared" si="3"/>
        <v>0.6428571428571429</v>
      </c>
      <c r="F36" s="70">
        <v>5</v>
      </c>
      <c r="G36" s="71">
        <f t="shared" si="4"/>
        <v>0.35714285714285715</v>
      </c>
    </row>
    <row r="37" spans="1:7" ht="94.9" customHeight="1">
      <c r="A37" s="17">
        <v>34</v>
      </c>
      <c r="B37" s="69" t="s">
        <v>293</v>
      </c>
      <c r="C37" s="70">
        <f t="shared" si="2"/>
        <v>26</v>
      </c>
      <c r="D37" s="70">
        <v>15</v>
      </c>
      <c r="E37" s="71">
        <f t="shared" si="3"/>
        <v>0.57692307692307687</v>
      </c>
      <c r="F37" s="70">
        <v>11</v>
      </c>
      <c r="G37" s="71">
        <f t="shared" si="4"/>
        <v>0.42307692307692307</v>
      </c>
    </row>
    <row r="38" spans="1:7" ht="99.95" customHeight="1">
      <c r="A38" s="17">
        <v>35</v>
      </c>
      <c r="B38" s="69" t="s">
        <v>294</v>
      </c>
      <c r="C38" s="70">
        <f t="shared" si="2"/>
        <v>48</v>
      </c>
      <c r="D38" s="70">
        <v>29</v>
      </c>
      <c r="E38" s="71">
        <f t="shared" si="3"/>
        <v>0.60416666666666663</v>
      </c>
      <c r="F38" s="70">
        <v>19</v>
      </c>
      <c r="G38" s="71">
        <f t="shared" si="4"/>
        <v>0.39583333333333331</v>
      </c>
    </row>
    <row r="39" spans="1:7" ht="99.95" customHeight="1">
      <c r="A39" s="17">
        <v>36</v>
      </c>
      <c r="B39" s="69" t="s">
        <v>295</v>
      </c>
      <c r="C39" s="70">
        <f t="shared" si="2"/>
        <v>39</v>
      </c>
      <c r="D39" s="70">
        <v>25</v>
      </c>
      <c r="E39" s="71">
        <f t="shared" si="3"/>
        <v>0.64102564102564108</v>
      </c>
      <c r="F39" s="70">
        <v>14</v>
      </c>
      <c r="G39" s="71">
        <f t="shared" si="4"/>
        <v>0.35897435897435898</v>
      </c>
    </row>
    <row r="40" spans="1:7" ht="120" customHeight="1">
      <c r="A40" s="17">
        <v>37</v>
      </c>
      <c r="B40" s="69" t="s">
        <v>296</v>
      </c>
      <c r="C40" s="70">
        <f t="shared" si="2"/>
        <v>19</v>
      </c>
      <c r="D40" s="70">
        <v>12</v>
      </c>
      <c r="E40" s="71">
        <f t="shared" si="3"/>
        <v>0.63157894736842102</v>
      </c>
      <c r="F40" s="70">
        <v>7</v>
      </c>
      <c r="G40" s="71">
        <f t="shared" si="4"/>
        <v>0.36842105263157893</v>
      </c>
    </row>
    <row r="41" spans="1:7" ht="69.95" customHeight="1">
      <c r="A41" s="17">
        <v>38</v>
      </c>
      <c r="B41" s="72" t="s">
        <v>297</v>
      </c>
      <c r="C41" s="73">
        <v>23</v>
      </c>
      <c r="D41" s="73">
        <v>16</v>
      </c>
      <c r="E41" s="74">
        <f>D41/C41</f>
        <v>0.69565217391304346</v>
      </c>
      <c r="F41" s="73">
        <v>7</v>
      </c>
      <c r="G41" s="74">
        <f>F41/C41</f>
        <v>0.30434782608695654</v>
      </c>
    </row>
    <row r="42" spans="1:7" ht="69.95" customHeight="1">
      <c r="A42" s="17">
        <v>39</v>
      </c>
      <c r="B42" s="60" t="s">
        <v>298</v>
      </c>
      <c r="C42" s="61">
        <v>15</v>
      </c>
      <c r="D42" s="61">
        <v>9</v>
      </c>
      <c r="E42" s="62">
        <f>D42/C42</f>
        <v>0.6</v>
      </c>
      <c r="F42" s="61">
        <v>6</v>
      </c>
      <c r="G42" s="62">
        <f>F42/C42</f>
        <v>0.4</v>
      </c>
    </row>
    <row r="43" spans="1:7" ht="69.95" customHeight="1">
      <c r="A43" s="17">
        <v>40</v>
      </c>
      <c r="B43" s="60" t="s">
        <v>299</v>
      </c>
      <c r="C43" s="61">
        <v>10</v>
      </c>
      <c r="D43" s="61">
        <v>6</v>
      </c>
      <c r="E43" s="62">
        <f>D43/C43</f>
        <v>0.6</v>
      </c>
      <c r="F43" s="61">
        <v>4</v>
      </c>
      <c r="G43" s="62">
        <f>F43/C43</f>
        <v>0.4</v>
      </c>
    </row>
    <row r="44" spans="1:7" ht="35.450000000000003" customHeight="1">
      <c r="A44" s="17" t="s">
        <v>61</v>
      </c>
      <c r="B44" s="17" t="s">
        <v>91</v>
      </c>
      <c r="C44" s="39">
        <f>SUM(C4:C43)</f>
        <v>701</v>
      </c>
      <c r="D44" s="39">
        <f>SUM(D4:D43)</f>
        <v>504</v>
      </c>
      <c r="E44" s="59">
        <f>D44/C44</f>
        <v>0.7189728958630528</v>
      </c>
      <c r="F44" s="39">
        <f>SUM(F4:F43)</f>
        <v>197</v>
      </c>
      <c r="G44" s="59">
        <f>F44/C44</f>
        <v>0.2810271041369472</v>
      </c>
    </row>
    <row r="45" spans="1:7" ht="36.6" customHeight="1">
      <c r="A45" s="79" t="s">
        <v>300</v>
      </c>
      <c r="B45" s="79"/>
      <c r="C45" s="79"/>
      <c r="D45" s="79"/>
      <c r="E45" s="79"/>
      <c r="F45" s="79"/>
      <c r="G45" s="79"/>
    </row>
  </sheetData>
  <mergeCells count="3">
    <mergeCell ref="A1:G1"/>
    <mergeCell ref="E2:G2"/>
    <mergeCell ref="A45:G4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orientation="landscape" horizontalDpi="4294967295" verticalDpi="4294967295" r:id="rId1"/>
  <headerFooter>
    <oddFooter>&amp;C&amp;"標楷體,標準"&amp;P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view="pageBreakPreview" zoomScale="85" zoomScaleNormal="100" zoomScaleSheetLayoutView="85" workbookViewId="0">
      <selection activeCell="E2" sqref="A2:G2"/>
    </sheetView>
  </sheetViews>
  <sheetFormatPr defaultRowHeight="19.5"/>
  <cols>
    <col min="1" max="1" width="5.625" customWidth="1"/>
    <col min="2" max="2" width="63" customWidth="1"/>
    <col min="3" max="4" width="17.75" style="40" customWidth="1"/>
    <col min="5" max="5" width="19" style="43" customWidth="1"/>
    <col min="6" max="6" width="18.5" style="40" customWidth="1"/>
    <col min="7" max="7" width="19.125" style="43" customWidth="1"/>
  </cols>
  <sheetData>
    <row r="1" spans="1:7" ht="69.599999999999994" customHeight="1">
      <c r="A1" s="80" t="s">
        <v>221</v>
      </c>
      <c r="B1" s="81"/>
      <c r="C1" s="81"/>
      <c r="D1" s="81"/>
      <c r="E1" s="81"/>
      <c r="F1" s="81"/>
      <c r="G1" s="81"/>
    </row>
    <row r="2" spans="1:7" ht="45" customHeight="1">
      <c r="A2" s="51"/>
      <c r="B2" s="52"/>
      <c r="C2" s="53"/>
      <c r="D2" s="53"/>
      <c r="E2" s="77" t="s">
        <v>36</v>
      </c>
      <c r="F2" s="78"/>
      <c r="G2" s="78"/>
    </row>
    <row r="3" spans="1:7" ht="78">
      <c r="A3" s="17" t="s">
        <v>37</v>
      </c>
      <c r="B3" s="17" t="s">
        <v>38</v>
      </c>
      <c r="C3" s="39" t="s">
        <v>65</v>
      </c>
      <c r="D3" s="39" t="s">
        <v>66</v>
      </c>
      <c r="E3" s="42" t="s">
        <v>39</v>
      </c>
      <c r="F3" s="39" t="s">
        <v>67</v>
      </c>
      <c r="G3" s="42" t="s">
        <v>98</v>
      </c>
    </row>
    <row r="4" spans="1:7" ht="55.15" customHeight="1">
      <c r="A4" s="17">
        <v>1</v>
      </c>
      <c r="B4" s="17" t="s">
        <v>222</v>
      </c>
      <c r="C4" s="39">
        <v>8</v>
      </c>
      <c r="D4" s="39">
        <v>7</v>
      </c>
      <c r="E4" s="42">
        <v>0.875</v>
      </c>
      <c r="F4" s="39">
        <v>1</v>
      </c>
      <c r="G4" s="42">
        <v>0.125</v>
      </c>
    </row>
    <row r="5" spans="1:7" ht="55.15" customHeight="1">
      <c r="A5" s="17">
        <v>2</v>
      </c>
      <c r="B5" s="17" t="s">
        <v>223</v>
      </c>
      <c r="C5" s="39">
        <v>17</v>
      </c>
      <c r="D5" s="39">
        <v>15</v>
      </c>
      <c r="E5" s="42">
        <f>D5/C5</f>
        <v>0.88235294117647056</v>
      </c>
      <c r="F5" s="39">
        <v>2</v>
      </c>
      <c r="G5" s="42">
        <f>F5/C5</f>
        <v>0.11764705882352941</v>
      </c>
    </row>
    <row r="6" spans="1:7" s="57" customFormat="1" ht="67.900000000000006" customHeight="1">
      <c r="A6" s="17">
        <v>3</v>
      </c>
      <c r="B6" s="54" t="s">
        <v>224</v>
      </c>
      <c r="C6" s="55">
        <v>18</v>
      </c>
      <c r="D6" s="55">
        <v>16</v>
      </c>
      <c r="E6" s="56">
        <f>D6/C6</f>
        <v>0.88888888888888884</v>
      </c>
      <c r="F6" s="55">
        <v>2</v>
      </c>
      <c r="G6" s="56">
        <f>F6/C6</f>
        <v>0.1111111111111111</v>
      </c>
    </row>
    <row r="7" spans="1:7" s="57" customFormat="1" ht="55.15" customHeight="1">
      <c r="A7" s="17">
        <v>4</v>
      </c>
      <c r="B7" s="54" t="s">
        <v>225</v>
      </c>
      <c r="C7" s="55">
        <v>5</v>
      </c>
      <c r="D7" s="55">
        <v>4</v>
      </c>
      <c r="E7" s="56">
        <f>D7/C7</f>
        <v>0.8</v>
      </c>
      <c r="F7" s="55">
        <v>1</v>
      </c>
      <c r="G7" s="56">
        <f>F7/C7</f>
        <v>0.2</v>
      </c>
    </row>
    <row r="8" spans="1:7" s="57" customFormat="1" ht="55.15" customHeight="1">
      <c r="A8" s="17">
        <v>5</v>
      </c>
      <c r="B8" s="54" t="s">
        <v>226</v>
      </c>
      <c r="C8" s="55">
        <v>26</v>
      </c>
      <c r="D8" s="55">
        <v>18</v>
      </c>
      <c r="E8" s="56">
        <f>D8/C8</f>
        <v>0.69230769230769229</v>
      </c>
      <c r="F8" s="55">
        <v>8</v>
      </c>
      <c r="G8" s="56">
        <f>F8/C8</f>
        <v>0.30769230769230771</v>
      </c>
    </row>
    <row r="9" spans="1:7" s="57" customFormat="1" ht="55.15" customHeight="1">
      <c r="A9" s="17">
        <v>6</v>
      </c>
      <c r="B9" s="54" t="s">
        <v>215</v>
      </c>
      <c r="C9" s="55">
        <v>30</v>
      </c>
      <c r="D9" s="55">
        <v>21</v>
      </c>
      <c r="E9" s="56">
        <v>0.7</v>
      </c>
      <c r="F9" s="55">
        <v>9</v>
      </c>
      <c r="G9" s="56">
        <v>0.3</v>
      </c>
    </row>
    <row r="10" spans="1:7" s="57" customFormat="1" ht="55.15" customHeight="1">
      <c r="A10" s="17">
        <v>7</v>
      </c>
      <c r="B10" s="54" t="s">
        <v>227</v>
      </c>
      <c r="C10" s="55">
        <v>5</v>
      </c>
      <c r="D10" s="55">
        <v>4</v>
      </c>
      <c r="E10" s="56">
        <f>D10/C10</f>
        <v>0.8</v>
      </c>
      <c r="F10" s="55">
        <v>1</v>
      </c>
      <c r="G10" s="56">
        <f>F10/C10</f>
        <v>0.2</v>
      </c>
    </row>
    <row r="11" spans="1:7" s="57" customFormat="1" ht="55.15" customHeight="1">
      <c r="A11" s="17">
        <v>8</v>
      </c>
      <c r="B11" s="54" t="s">
        <v>228</v>
      </c>
      <c r="C11" s="55">
        <v>24</v>
      </c>
      <c r="D11" s="55">
        <v>22</v>
      </c>
      <c r="E11" s="56">
        <v>0.91700000000000004</v>
      </c>
      <c r="F11" s="55">
        <v>2</v>
      </c>
      <c r="G11" s="56">
        <v>8.3000000000000004E-2</v>
      </c>
    </row>
    <row r="12" spans="1:7" s="57" customFormat="1" ht="73.900000000000006" customHeight="1">
      <c r="A12" s="17">
        <v>9</v>
      </c>
      <c r="B12" s="54" t="s">
        <v>229</v>
      </c>
      <c r="C12" s="55">
        <v>3</v>
      </c>
      <c r="D12" s="55">
        <v>2</v>
      </c>
      <c r="E12" s="56">
        <v>0.66700000000000004</v>
      </c>
      <c r="F12" s="55">
        <v>1</v>
      </c>
      <c r="G12" s="56">
        <v>0.33300000000000002</v>
      </c>
    </row>
    <row r="13" spans="1:7" ht="73.900000000000006" customHeight="1">
      <c r="A13" s="17">
        <v>10</v>
      </c>
      <c r="B13" s="17" t="s">
        <v>230</v>
      </c>
      <c r="C13" s="39">
        <v>3</v>
      </c>
      <c r="D13" s="39">
        <v>2</v>
      </c>
      <c r="E13" s="42">
        <v>0.66669999999999996</v>
      </c>
      <c r="F13" s="39">
        <v>1</v>
      </c>
      <c r="G13" s="42">
        <v>0.33300000000000002</v>
      </c>
    </row>
    <row r="14" spans="1:7" ht="73.900000000000006" customHeight="1">
      <c r="A14" s="17">
        <v>11</v>
      </c>
      <c r="B14" s="17" t="s">
        <v>231</v>
      </c>
      <c r="C14" s="39">
        <v>22</v>
      </c>
      <c r="D14" s="39">
        <v>17</v>
      </c>
      <c r="E14" s="42">
        <v>0.77200000000000002</v>
      </c>
      <c r="F14" s="39">
        <v>5</v>
      </c>
      <c r="G14" s="42">
        <v>0.22800000000000001</v>
      </c>
    </row>
    <row r="15" spans="1:7" ht="73.900000000000006" customHeight="1">
      <c r="A15" s="17">
        <v>12</v>
      </c>
      <c r="B15" s="17" t="s">
        <v>232</v>
      </c>
      <c r="C15" s="39">
        <v>14</v>
      </c>
      <c r="D15" s="39">
        <v>9</v>
      </c>
      <c r="E15" s="42">
        <v>0.64300000000000002</v>
      </c>
      <c r="F15" s="39">
        <v>5</v>
      </c>
      <c r="G15" s="42">
        <v>0.35699999999999998</v>
      </c>
    </row>
    <row r="16" spans="1:7" ht="73.900000000000006" customHeight="1">
      <c r="A16" s="17">
        <v>13</v>
      </c>
      <c r="B16" s="17" t="s">
        <v>233</v>
      </c>
      <c r="C16" s="39">
        <v>13</v>
      </c>
      <c r="D16" s="39">
        <v>7</v>
      </c>
      <c r="E16" s="42">
        <v>0.53800000000000003</v>
      </c>
      <c r="F16" s="39">
        <v>6</v>
      </c>
      <c r="G16" s="42">
        <v>0.46200000000000002</v>
      </c>
    </row>
    <row r="17" spans="1:7" ht="83.45" customHeight="1">
      <c r="A17" s="17">
        <v>14</v>
      </c>
      <c r="B17" s="17" t="s">
        <v>234</v>
      </c>
      <c r="C17" s="39">
        <v>7</v>
      </c>
      <c r="D17" s="39">
        <v>4</v>
      </c>
      <c r="E17" s="42">
        <v>0.57099999999999995</v>
      </c>
      <c r="F17" s="39">
        <v>3</v>
      </c>
      <c r="G17" s="42">
        <v>0.42899999999999999</v>
      </c>
    </row>
    <row r="18" spans="1:7" ht="74.45" customHeight="1">
      <c r="A18" s="17">
        <v>15</v>
      </c>
      <c r="B18" s="17" t="s">
        <v>235</v>
      </c>
      <c r="C18" s="39">
        <v>5</v>
      </c>
      <c r="D18" s="39">
        <v>4</v>
      </c>
      <c r="E18" s="42">
        <f>D18/C18</f>
        <v>0.8</v>
      </c>
      <c r="F18" s="39">
        <v>1</v>
      </c>
      <c r="G18" s="42">
        <f>F18/C18</f>
        <v>0.2</v>
      </c>
    </row>
    <row r="19" spans="1:7" ht="107.45" customHeight="1">
      <c r="A19" s="17">
        <v>16</v>
      </c>
      <c r="B19" s="17" t="s">
        <v>236</v>
      </c>
      <c r="C19" s="39">
        <v>15</v>
      </c>
      <c r="D19" s="39">
        <v>10</v>
      </c>
      <c r="E19" s="42">
        <f>D19/C19</f>
        <v>0.66666666666666663</v>
      </c>
      <c r="F19" s="39">
        <v>5</v>
      </c>
      <c r="G19" s="42">
        <f>F19/C19</f>
        <v>0.33333333333333331</v>
      </c>
    </row>
    <row r="20" spans="1:7" ht="88.9" customHeight="1">
      <c r="A20" s="17">
        <v>17</v>
      </c>
      <c r="B20" s="17" t="s">
        <v>237</v>
      </c>
      <c r="C20" s="39">
        <v>6</v>
      </c>
      <c r="D20" s="39">
        <v>4</v>
      </c>
      <c r="E20" s="42">
        <f>D20/C20</f>
        <v>0.66666666666666663</v>
      </c>
      <c r="F20" s="39">
        <v>2</v>
      </c>
      <c r="G20" s="42">
        <f>F20/C20</f>
        <v>0.33333333333333331</v>
      </c>
    </row>
    <row r="21" spans="1:7" ht="100.9" customHeight="1">
      <c r="A21" s="17">
        <v>18</v>
      </c>
      <c r="B21" s="17" t="s">
        <v>238</v>
      </c>
      <c r="C21" s="39">
        <v>17</v>
      </c>
      <c r="D21" s="39">
        <v>17</v>
      </c>
      <c r="E21" s="42">
        <v>1</v>
      </c>
      <c r="F21" s="39">
        <v>0</v>
      </c>
      <c r="G21" s="42">
        <v>0</v>
      </c>
    </row>
    <row r="22" spans="1:7" ht="90" customHeight="1">
      <c r="A22" s="17">
        <v>19</v>
      </c>
      <c r="B22" s="17" t="s">
        <v>239</v>
      </c>
      <c r="C22" s="39">
        <v>21</v>
      </c>
      <c r="D22" s="39">
        <v>14</v>
      </c>
      <c r="E22" s="42">
        <f>D22/C22</f>
        <v>0.66666666666666663</v>
      </c>
      <c r="F22" s="39">
        <v>7</v>
      </c>
      <c r="G22" s="42">
        <f>F22/C22</f>
        <v>0.33333333333333331</v>
      </c>
    </row>
    <row r="23" spans="1:7" ht="76.150000000000006" customHeight="1">
      <c r="A23" s="17">
        <v>20</v>
      </c>
      <c r="B23" s="17" t="s">
        <v>240</v>
      </c>
      <c r="C23" s="39">
        <v>12</v>
      </c>
      <c r="D23" s="39">
        <v>9</v>
      </c>
      <c r="E23" s="42">
        <f t="shared" ref="E23:E31" si="0">D23/C23</f>
        <v>0.75</v>
      </c>
      <c r="F23" s="39">
        <v>3</v>
      </c>
      <c r="G23" s="42">
        <f t="shared" ref="G23:G31" si="1">F23/C23</f>
        <v>0.25</v>
      </c>
    </row>
    <row r="24" spans="1:7" ht="93.6" customHeight="1">
      <c r="A24" s="17">
        <v>21</v>
      </c>
      <c r="B24" s="17" t="s">
        <v>241</v>
      </c>
      <c r="C24" s="39">
        <v>18</v>
      </c>
      <c r="D24" s="39">
        <v>15</v>
      </c>
      <c r="E24" s="42">
        <f t="shared" si="0"/>
        <v>0.83333333333333337</v>
      </c>
      <c r="F24" s="39">
        <v>3</v>
      </c>
      <c r="G24" s="42">
        <f t="shared" si="1"/>
        <v>0.16666666666666666</v>
      </c>
    </row>
    <row r="25" spans="1:7" ht="105.6" customHeight="1">
      <c r="A25" s="17">
        <v>22</v>
      </c>
      <c r="B25" s="17" t="s">
        <v>242</v>
      </c>
      <c r="C25" s="39">
        <v>11</v>
      </c>
      <c r="D25" s="39">
        <v>10</v>
      </c>
      <c r="E25" s="42">
        <f t="shared" si="0"/>
        <v>0.90909090909090906</v>
      </c>
      <c r="F25" s="39">
        <v>1</v>
      </c>
      <c r="G25" s="42">
        <f t="shared" si="1"/>
        <v>9.0909090909090912E-2</v>
      </c>
    </row>
    <row r="26" spans="1:7" ht="104.45" customHeight="1">
      <c r="A26" s="17">
        <v>23</v>
      </c>
      <c r="B26" s="17" t="s">
        <v>243</v>
      </c>
      <c r="C26" s="39">
        <v>18</v>
      </c>
      <c r="D26" s="39">
        <v>13</v>
      </c>
      <c r="E26" s="42">
        <f t="shared" si="0"/>
        <v>0.72222222222222221</v>
      </c>
      <c r="F26" s="39">
        <v>5</v>
      </c>
      <c r="G26" s="42">
        <f t="shared" si="1"/>
        <v>0.27777777777777779</v>
      </c>
    </row>
    <row r="27" spans="1:7" ht="84" customHeight="1">
      <c r="A27" s="17">
        <v>24</v>
      </c>
      <c r="B27" s="17" t="s">
        <v>244</v>
      </c>
      <c r="C27" s="39">
        <v>11</v>
      </c>
      <c r="D27" s="39">
        <v>10</v>
      </c>
      <c r="E27" s="42">
        <f t="shared" si="0"/>
        <v>0.90909090909090906</v>
      </c>
      <c r="F27" s="39">
        <v>1</v>
      </c>
      <c r="G27" s="42">
        <f t="shared" si="1"/>
        <v>9.0909090909090912E-2</v>
      </c>
    </row>
    <row r="28" spans="1:7" ht="90.6" customHeight="1">
      <c r="A28" s="17">
        <v>25</v>
      </c>
      <c r="B28" s="17" t="s">
        <v>245</v>
      </c>
      <c r="C28" s="39">
        <v>13</v>
      </c>
      <c r="D28" s="39">
        <v>9</v>
      </c>
      <c r="E28" s="42">
        <f t="shared" si="0"/>
        <v>0.69230769230769229</v>
      </c>
      <c r="F28" s="39">
        <v>4</v>
      </c>
      <c r="G28" s="42">
        <f t="shared" si="1"/>
        <v>0.30769230769230771</v>
      </c>
    </row>
    <row r="29" spans="1:7" ht="105" customHeight="1">
      <c r="A29" s="17">
        <v>26</v>
      </c>
      <c r="B29" s="17" t="s">
        <v>246</v>
      </c>
      <c r="C29" s="39">
        <v>5</v>
      </c>
      <c r="D29" s="39">
        <v>5</v>
      </c>
      <c r="E29" s="42">
        <f t="shared" si="0"/>
        <v>1</v>
      </c>
      <c r="F29" s="39">
        <v>0</v>
      </c>
      <c r="G29" s="42">
        <f t="shared" si="1"/>
        <v>0</v>
      </c>
    </row>
    <row r="30" spans="1:7" ht="85.9" customHeight="1">
      <c r="A30" s="17">
        <v>27</v>
      </c>
      <c r="B30" s="17" t="s">
        <v>247</v>
      </c>
      <c r="C30" s="39">
        <v>19</v>
      </c>
      <c r="D30" s="39">
        <v>18</v>
      </c>
      <c r="E30" s="42">
        <f t="shared" si="0"/>
        <v>0.94736842105263153</v>
      </c>
      <c r="F30" s="39">
        <v>1</v>
      </c>
      <c r="G30" s="42">
        <f t="shared" si="1"/>
        <v>5.2631578947368418E-2</v>
      </c>
    </row>
    <row r="31" spans="1:7" ht="84.6" customHeight="1">
      <c r="A31" s="17">
        <v>28</v>
      </c>
      <c r="B31" s="17" t="s">
        <v>248</v>
      </c>
      <c r="C31" s="39">
        <v>18</v>
      </c>
      <c r="D31" s="39">
        <v>14</v>
      </c>
      <c r="E31" s="42">
        <f t="shared" si="0"/>
        <v>0.77777777777777779</v>
      </c>
      <c r="F31" s="39">
        <v>4</v>
      </c>
      <c r="G31" s="42">
        <f t="shared" si="1"/>
        <v>0.22222222222222221</v>
      </c>
    </row>
    <row r="32" spans="1:7" ht="103.15" customHeight="1">
      <c r="A32" s="17">
        <v>29</v>
      </c>
      <c r="B32" s="17" t="s">
        <v>249</v>
      </c>
      <c r="C32" s="39">
        <v>14</v>
      </c>
      <c r="D32" s="39">
        <v>11</v>
      </c>
      <c r="E32" s="42">
        <v>0.78</v>
      </c>
      <c r="F32" s="39">
        <v>3</v>
      </c>
      <c r="G32" s="42">
        <v>0.12</v>
      </c>
    </row>
    <row r="33" spans="1:7" ht="94.9" customHeight="1">
      <c r="A33" s="17">
        <v>30</v>
      </c>
      <c r="B33" s="17" t="s">
        <v>250</v>
      </c>
      <c r="C33" s="39">
        <v>18</v>
      </c>
      <c r="D33" s="39">
        <v>15</v>
      </c>
      <c r="E33" s="58">
        <f>D33/C33</f>
        <v>0.83333333333333337</v>
      </c>
      <c r="F33" s="39">
        <v>3</v>
      </c>
      <c r="G33" s="58">
        <f>F33/C33</f>
        <v>0.16666666666666666</v>
      </c>
    </row>
    <row r="34" spans="1:7" ht="138" customHeight="1">
      <c r="A34" s="17">
        <v>31</v>
      </c>
      <c r="B34" s="17" t="s">
        <v>251</v>
      </c>
      <c r="C34" s="39">
        <v>21</v>
      </c>
      <c r="D34" s="39">
        <v>17</v>
      </c>
      <c r="E34" s="58">
        <v>0.80952380952380953</v>
      </c>
      <c r="F34" s="39">
        <v>4</v>
      </c>
      <c r="G34" s="58">
        <v>0.19047619047619047</v>
      </c>
    </row>
    <row r="35" spans="1:7" ht="68.45" customHeight="1">
      <c r="A35" s="17">
        <v>32</v>
      </c>
      <c r="B35" s="17" t="s">
        <v>252</v>
      </c>
      <c r="C35" s="39">
        <v>11</v>
      </c>
      <c r="D35" s="39">
        <v>7</v>
      </c>
      <c r="E35" s="42">
        <v>0.64</v>
      </c>
      <c r="F35" s="39">
        <v>4</v>
      </c>
      <c r="G35" s="42">
        <v>0.36</v>
      </c>
    </row>
    <row r="36" spans="1:7" ht="85.9" customHeight="1">
      <c r="A36" s="17">
        <v>33</v>
      </c>
      <c r="B36" s="17" t="s">
        <v>253</v>
      </c>
      <c r="C36" s="39">
        <v>20</v>
      </c>
      <c r="D36" s="39">
        <v>14</v>
      </c>
      <c r="E36" s="42">
        <f t="shared" ref="E36:E41" si="2">D36/C36</f>
        <v>0.7</v>
      </c>
      <c r="F36" s="39">
        <v>6</v>
      </c>
      <c r="G36" s="42">
        <f t="shared" ref="G36:G41" si="3">F36/C36</f>
        <v>0.3</v>
      </c>
    </row>
    <row r="37" spans="1:7" ht="94.9" customHeight="1">
      <c r="A37" s="17">
        <v>34</v>
      </c>
      <c r="B37" s="17" t="s">
        <v>254</v>
      </c>
      <c r="C37" s="39">
        <v>20</v>
      </c>
      <c r="D37" s="39">
        <v>13</v>
      </c>
      <c r="E37" s="42">
        <f t="shared" si="2"/>
        <v>0.65</v>
      </c>
      <c r="F37" s="39">
        <v>7</v>
      </c>
      <c r="G37" s="42">
        <f t="shared" si="3"/>
        <v>0.35</v>
      </c>
    </row>
    <row r="38" spans="1:7" ht="110.45" customHeight="1">
      <c r="A38" s="17">
        <v>35</v>
      </c>
      <c r="B38" s="17" t="s">
        <v>255</v>
      </c>
      <c r="C38" s="39">
        <v>30</v>
      </c>
      <c r="D38" s="39">
        <v>20</v>
      </c>
      <c r="E38" s="42">
        <f t="shared" si="2"/>
        <v>0.66666666666666663</v>
      </c>
      <c r="F38" s="39">
        <v>10</v>
      </c>
      <c r="G38" s="42">
        <f t="shared" si="3"/>
        <v>0.33333333333333331</v>
      </c>
    </row>
    <row r="39" spans="1:7" ht="118.9" customHeight="1">
      <c r="A39" s="17">
        <v>36</v>
      </c>
      <c r="B39" s="17" t="s">
        <v>256</v>
      </c>
      <c r="C39" s="39">
        <v>43</v>
      </c>
      <c r="D39" s="39">
        <v>25</v>
      </c>
      <c r="E39" s="42">
        <f t="shared" si="2"/>
        <v>0.58139534883720934</v>
      </c>
      <c r="F39" s="39">
        <v>18</v>
      </c>
      <c r="G39" s="42">
        <f t="shared" si="3"/>
        <v>0.41860465116279072</v>
      </c>
    </row>
    <row r="40" spans="1:7" ht="120.6" customHeight="1">
      <c r="A40" s="17">
        <v>37</v>
      </c>
      <c r="B40" s="17" t="s">
        <v>257</v>
      </c>
      <c r="C40" s="39">
        <v>41</v>
      </c>
      <c r="D40" s="39">
        <v>30</v>
      </c>
      <c r="E40" s="42">
        <f t="shared" si="2"/>
        <v>0.73170731707317072</v>
      </c>
      <c r="F40" s="39">
        <v>11</v>
      </c>
      <c r="G40" s="42">
        <f t="shared" si="3"/>
        <v>0.26829268292682928</v>
      </c>
    </row>
    <row r="41" spans="1:7" ht="145.9" customHeight="1">
      <c r="A41" s="17">
        <v>38</v>
      </c>
      <c r="B41" s="17" t="s">
        <v>258</v>
      </c>
      <c r="C41" s="39">
        <v>20</v>
      </c>
      <c r="D41" s="39">
        <v>12</v>
      </c>
      <c r="E41" s="42">
        <f t="shared" si="2"/>
        <v>0.6</v>
      </c>
      <c r="F41" s="39">
        <v>8</v>
      </c>
      <c r="G41" s="42">
        <f t="shared" si="3"/>
        <v>0.4</v>
      </c>
    </row>
    <row r="42" spans="1:7" ht="58.9" customHeight="1">
      <c r="A42" s="17">
        <v>39</v>
      </c>
      <c r="B42" s="17" t="s">
        <v>259</v>
      </c>
      <c r="C42" s="39">
        <v>18</v>
      </c>
      <c r="D42" s="39">
        <v>9</v>
      </c>
      <c r="E42" s="42">
        <f>D42/C42</f>
        <v>0.5</v>
      </c>
      <c r="F42" s="39">
        <v>9</v>
      </c>
      <c r="G42" s="42">
        <f>F42/C42</f>
        <v>0.5</v>
      </c>
    </row>
    <row r="43" spans="1:7" ht="71.45" customHeight="1">
      <c r="A43" s="17">
        <v>40</v>
      </c>
      <c r="B43" s="17" t="s">
        <v>260</v>
      </c>
      <c r="C43" s="39">
        <v>15</v>
      </c>
      <c r="D43" s="39">
        <v>9</v>
      </c>
      <c r="E43" s="42">
        <f>D43/C43</f>
        <v>0.6</v>
      </c>
      <c r="F43" s="39">
        <v>6</v>
      </c>
      <c r="G43" s="42">
        <f>F43/C43</f>
        <v>0.4</v>
      </c>
    </row>
    <row r="44" spans="1:7" ht="63.6" customHeight="1">
      <c r="A44" s="17">
        <v>41</v>
      </c>
      <c r="B44" s="17" t="s">
        <v>261</v>
      </c>
      <c r="C44" s="39">
        <v>10</v>
      </c>
      <c r="D44" s="39">
        <v>6</v>
      </c>
      <c r="E44" s="42">
        <f>D44/C44</f>
        <v>0.6</v>
      </c>
      <c r="F44" s="39">
        <v>4</v>
      </c>
      <c r="G44" s="42">
        <f>F44/C44</f>
        <v>0.4</v>
      </c>
    </row>
    <row r="45" spans="1:7" ht="35.450000000000003" customHeight="1">
      <c r="A45" s="17" t="s">
        <v>61</v>
      </c>
      <c r="B45" s="17" t="s">
        <v>91</v>
      </c>
      <c r="C45" s="39">
        <f>SUM(C4:C44)</f>
        <v>665</v>
      </c>
      <c r="D45" s="39">
        <f>SUM(D4:D44)</f>
        <v>488</v>
      </c>
      <c r="E45" s="59">
        <f>D45/C45</f>
        <v>0.7338345864661654</v>
      </c>
      <c r="F45" s="39">
        <f>SUM(F4:F44)</f>
        <v>177</v>
      </c>
      <c r="G45" s="59">
        <f>F45/C45</f>
        <v>0.2661654135338346</v>
      </c>
    </row>
    <row r="46" spans="1:7" ht="36.6" customHeight="1">
      <c r="A46" s="82" t="s">
        <v>63</v>
      </c>
      <c r="B46" s="82"/>
      <c r="C46" s="82"/>
      <c r="D46" s="82"/>
      <c r="E46" s="82"/>
      <c r="F46" s="82"/>
      <c r="G46" s="82"/>
    </row>
  </sheetData>
  <mergeCells count="3">
    <mergeCell ref="A1:G1"/>
    <mergeCell ref="E2:G2"/>
    <mergeCell ref="A46:G4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orientation="landscape" horizontalDpi="4294967295" verticalDpi="4294967295" r:id="rId1"/>
  <headerFooter>
    <oddFooter>&amp;C&amp;"標楷體,標準"&amp;P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view="pageBreakPreview" zoomScale="90" zoomScaleNormal="100" zoomScaleSheetLayoutView="90" workbookViewId="0">
      <selection activeCell="E2" sqref="E2:G2"/>
    </sheetView>
  </sheetViews>
  <sheetFormatPr defaultRowHeight="19.5"/>
  <cols>
    <col min="1" max="1" width="5.625" customWidth="1"/>
    <col min="2" max="2" width="63" customWidth="1"/>
    <col min="3" max="4" width="17.75" style="40" customWidth="1"/>
    <col min="5" max="5" width="19.75" style="43" customWidth="1"/>
    <col min="6" max="6" width="17.75" style="40" customWidth="1"/>
    <col min="7" max="7" width="19.75" style="43" customWidth="1"/>
  </cols>
  <sheetData>
    <row r="1" spans="1:7" ht="69.599999999999994" customHeight="1">
      <c r="A1" s="83" t="s">
        <v>187</v>
      </c>
      <c r="B1" s="84"/>
      <c r="C1" s="84"/>
      <c r="D1" s="84"/>
      <c r="E1" s="84"/>
      <c r="F1" s="84"/>
      <c r="G1" s="84"/>
    </row>
    <row r="2" spans="1:7" ht="45" customHeight="1">
      <c r="A2" s="29"/>
      <c r="B2" s="30"/>
      <c r="C2" s="32"/>
      <c r="D2" s="32"/>
      <c r="E2" s="85" t="s">
        <v>36</v>
      </c>
      <c r="F2" s="86"/>
      <c r="G2" s="87"/>
    </row>
    <row r="3" spans="1:7" ht="78">
      <c r="A3" s="25" t="s">
        <v>37</v>
      </c>
      <c r="B3" s="25" t="s">
        <v>38</v>
      </c>
      <c r="C3" s="33" t="s">
        <v>65</v>
      </c>
      <c r="D3" s="33" t="s">
        <v>66</v>
      </c>
      <c r="E3" s="41" t="s">
        <v>39</v>
      </c>
      <c r="F3" s="33" t="s">
        <v>67</v>
      </c>
      <c r="G3" s="41" t="s">
        <v>98</v>
      </c>
    </row>
    <row r="4" spans="1:7" ht="55.15" customHeight="1">
      <c r="A4" s="25">
        <v>1</v>
      </c>
      <c r="B4" s="25" t="s">
        <v>188</v>
      </c>
      <c r="C4" s="33">
        <v>5</v>
      </c>
      <c r="D4" s="33">
        <v>4</v>
      </c>
      <c r="E4" s="41">
        <f>D4/C4</f>
        <v>0.8</v>
      </c>
      <c r="F4" s="33">
        <v>1</v>
      </c>
      <c r="G4" s="41">
        <f>F4/C4</f>
        <v>0.2</v>
      </c>
    </row>
    <row r="5" spans="1:7" ht="55.15" customHeight="1">
      <c r="A5" s="25">
        <v>2</v>
      </c>
      <c r="B5" s="25" t="s">
        <v>189</v>
      </c>
      <c r="C5" s="33">
        <v>21</v>
      </c>
      <c r="D5" s="33">
        <v>16</v>
      </c>
      <c r="E5" s="41">
        <f t="shared" ref="E5:E38" si="0">D5/C5</f>
        <v>0.76190476190476186</v>
      </c>
      <c r="F5" s="33">
        <v>5</v>
      </c>
      <c r="G5" s="41">
        <f t="shared" ref="G5:G38" si="1">F5/C5</f>
        <v>0.23809523809523808</v>
      </c>
    </row>
    <row r="6" spans="1:7" ht="79.900000000000006" customHeight="1">
      <c r="A6" s="25">
        <v>3</v>
      </c>
      <c r="B6" s="25" t="s">
        <v>190</v>
      </c>
      <c r="C6" s="33">
        <v>15</v>
      </c>
      <c r="D6" s="33">
        <v>7</v>
      </c>
      <c r="E6" s="41">
        <f t="shared" si="0"/>
        <v>0.46666666666666667</v>
      </c>
      <c r="F6" s="33">
        <v>8</v>
      </c>
      <c r="G6" s="41">
        <f t="shared" si="1"/>
        <v>0.53333333333333333</v>
      </c>
    </row>
    <row r="7" spans="1:7" ht="70.150000000000006" customHeight="1">
      <c r="A7" s="25">
        <v>4</v>
      </c>
      <c r="B7" s="25" t="s">
        <v>191</v>
      </c>
      <c r="C7" s="33">
        <v>5</v>
      </c>
      <c r="D7" s="33">
        <v>2</v>
      </c>
      <c r="E7" s="41">
        <f t="shared" si="0"/>
        <v>0.4</v>
      </c>
      <c r="F7" s="33">
        <v>3</v>
      </c>
      <c r="G7" s="41">
        <f t="shared" si="1"/>
        <v>0.6</v>
      </c>
    </row>
    <row r="8" spans="1:7" ht="55.15" customHeight="1">
      <c r="A8" s="25">
        <v>5</v>
      </c>
      <c r="B8" s="25" t="s">
        <v>192</v>
      </c>
      <c r="C8" s="33">
        <v>6</v>
      </c>
      <c r="D8" s="33">
        <v>6</v>
      </c>
      <c r="E8" s="41">
        <f t="shared" si="0"/>
        <v>1</v>
      </c>
      <c r="F8" s="33">
        <v>0</v>
      </c>
      <c r="G8" s="41">
        <f t="shared" si="1"/>
        <v>0</v>
      </c>
    </row>
    <row r="9" spans="1:7" ht="55.15" customHeight="1">
      <c r="A9" s="25">
        <v>6</v>
      </c>
      <c r="B9" s="25" t="s">
        <v>212</v>
      </c>
      <c r="C9" s="33">
        <v>17</v>
      </c>
      <c r="D9" s="33">
        <v>15</v>
      </c>
      <c r="E9" s="41">
        <f t="shared" si="0"/>
        <v>0.88235294117647056</v>
      </c>
      <c r="F9" s="33">
        <v>2</v>
      </c>
      <c r="G9" s="41">
        <f t="shared" si="1"/>
        <v>0.11764705882352941</v>
      </c>
    </row>
    <row r="10" spans="1:7" ht="55.15" customHeight="1">
      <c r="A10" s="25">
        <v>7</v>
      </c>
      <c r="B10" s="25" t="s">
        <v>213</v>
      </c>
      <c r="C10" s="33">
        <v>18</v>
      </c>
      <c r="D10" s="33">
        <v>16</v>
      </c>
      <c r="E10" s="41">
        <f t="shared" si="0"/>
        <v>0.88888888888888884</v>
      </c>
      <c r="F10" s="33">
        <v>2</v>
      </c>
      <c r="G10" s="41">
        <f t="shared" si="1"/>
        <v>0.1111111111111111</v>
      </c>
    </row>
    <row r="11" spans="1:7" ht="55.15" customHeight="1">
      <c r="A11" s="25">
        <v>8</v>
      </c>
      <c r="B11" s="25" t="s">
        <v>211</v>
      </c>
      <c r="C11" s="33">
        <v>11</v>
      </c>
      <c r="D11" s="33">
        <v>7</v>
      </c>
      <c r="E11" s="41">
        <f t="shared" si="0"/>
        <v>0.63636363636363635</v>
      </c>
      <c r="F11" s="33">
        <v>4</v>
      </c>
      <c r="G11" s="41">
        <f t="shared" si="1"/>
        <v>0.36363636363636365</v>
      </c>
    </row>
    <row r="12" spans="1:7" ht="55.15" customHeight="1">
      <c r="A12" s="25">
        <v>9</v>
      </c>
      <c r="B12" s="25" t="s">
        <v>214</v>
      </c>
      <c r="C12" s="33">
        <v>26</v>
      </c>
      <c r="D12" s="33">
        <v>18</v>
      </c>
      <c r="E12" s="41">
        <f t="shared" si="0"/>
        <v>0.69230769230769229</v>
      </c>
      <c r="F12" s="33">
        <v>8</v>
      </c>
      <c r="G12" s="41">
        <f t="shared" si="1"/>
        <v>0.30769230769230771</v>
      </c>
    </row>
    <row r="13" spans="1:7" ht="73.900000000000006" customHeight="1">
      <c r="A13" s="25">
        <v>10</v>
      </c>
      <c r="B13" s="25" t="s">
        <v>215</v>
      </c>
      <c r="C13" s="33">
        <v>30</v>
      </c>
      <c r="D13" s="33">
        <v>21</v>
      </c>
      <c r="E13" s="41">
        <f t="shared" si="0"/>
        <v>0.7</v>
      </c>
      <c r="F13" s="33">
        <v>9</v>
      </c>
      <c r="G13" s="41">
        <f t="shared" si="1"/>
        <v>0.3</v>
      </c>
    </row>
    <row r="14" spans="1:7" ht="73.900000000000006" customHeight="1">
      <c r="A14" s="25">
        <v>11</v>
      </c>
      <c r="B14" s="25" t="s">
        <v>216</v>
      </c>
      <c r="C14" s="33">
        <v>5</v>
      </c>
      <c r="D14" s="33">
        <v>4</v>
      </c>
      <c r="E14" s="41">
        <f t="shared" si="0"/>
        <v>0.8</v>
      </c>
      <c r="F14" s="33">
        <v>1</v>
      </c>
      <c r="G14" s="41">
        <f t="shared" si="1"/>
        <v>0.2</v>
      </c>
    </row>
    <row r="15" spans="1:7" ht="73.900000000000006" customHeight="1">
      <c r="A15" s="25">
        <v>12</v>
      </c>
      <c r="B15" s="25" t="s">
        <v>218</v>
      </c>
      <c r="C15" s="33">
        <v>15</v>
      </c>
      <c r="D15" s="33">
        <v>10</v>
      </c>
      <c r="E15" s="41">
        <f t="shared" si="0"/>
        <v>0.66666666666666663</v>
      </c>
      <c r="F15" s="33">
        <v>5</v>
      </c>
      <c r="G15" s="41">
        <f t="shared" si="1"/>
        <v>0.33333333333333331</v>
      </c>
    </row>
    <row r="16" spans="1:7" ht="73.900000000000006" customHeight="1">
      <c r="A16" s="25">
        <v>13</v>
      </c>
      <c r="B16" s="25" t="s">
        <v>219</v>
      </c>
      <c r="C16" s="33">
        <v>6</v>
      </c>
      <c r="D16" s="33">
        <v>4</v>
      </c>
      <c r="E16" s="41">
        <f t="shared" si="0"/>
        <v>0.66666666666666663</v>
      </c>
      <c r="F16" s="33">
        <v>2</v>
      </c>
      <c r="G16" s="41">
        <f t="shared" si="1"/>
        <v>0.33333333333333331</v>
      </c>
    </row>
    <row r="17" spans="1:7" ht="73.900000000000006" customHeight="1">
      <c r="A17" s="25">
        <v>14</v>
      </c>
      <c r="B17" s="25" t="s">
        <v>220</v>
      </c>
      <c r="C17" s="33">
        <v>17</v>
      </c>
      <c r="D17" s="33">
        <v>13</v>
      </c>
      <c r="E17" s="41">
        <f>D17/C17</f>
        <v>0.76470588235294112</v>
      </c>
      <c r="F17" s="49">
        <v>4</v>
      </c>
      <c r="G17" s="50">
        <f>F17/C17</f>
        <v>0.23529411764705882</v>
      </c>
    </row>
    <row r="18" spans="1:7" ht="55.15" customHeight="1">
      <c r="A18" s="25">
        <v>15</v>
      </c>
      <c r="B18" s="25" t="s">
        <v>193</v>
      </c>
      <c r="C18" s="33">
        <v>11</v>
      </c>
      <c r="D18" s="33">
        <v>6</v>
      </c>
      <c r="E18" s="41">
        <f t="shared" si="0"/>
        <v>0.54545454545454541</v>
      </c>
      <c r="F18" s="33">
        <v>5</v>
      </c>
      <c r="G18" s="41">
        <f t="shared" si="1"/>
        <v>0.45454545454545453</v>
      </c>
    </row>
    <row r="19" spans="1:7" ht="74.45" customHeight="1">
      <c r="A19" s="25">
        <v>16</v>
      </c>
      <c r="B19" s="25" t="s">
        <v>194</v>
      </c>
      <c r="C19" s="33">
        <v>17</v>
      </c>
      <c r="D19" s="33">
        <v>14</v>
      </c>
      <c r="E19" s="41">
        <f t="shared" si="0"/>
        <v>0.82352941176470584</v>
      </c>
      <c r="F19" s="33">
        <v>3</v>
      </c>
      <c r="G19" s="41">
        <f t="shared" si="1"/>
        <v>0.17647058823529413</v>
      </c>
    </row>
    <row r="20" spans="1:7" ht="70.900000000000006" customHeight="1">
      <c r="A20" s="25">
        <v>17</v>
      </c>
      <c r="B20" s="25" t="s">
        <v>195</v>
      </c>
      <c r="C20" s="33">
        <v>15</v>
      </c>
      <c r="D20" s="33">
        <v>12</v>
      </c>
      <c r="E20" s="41">
        <f t="shared" si="0"/>
        <v>0.8</v>
      </c>
      <c r="F20" s="33">
        <v>3</v>
      </c>
      <c r="G20" s="41">
        <f t="shared" si="1"/>
        <v>0.2</v>
      </c>
    </row>
    <row r="21" spans="1:7" ht="88.9" customHeight="1">
      <c r="A21" s="25">
        <v>18</v>
      </c>
      <c r="B21" s="24" t="s">
        <v>196</v>
      </c>
      <c r="C21" s="34">
        <v>19</v>
      </c>
      <c r="D21" s="34">
        <v>10</v>
      </c>
      <c r="E21" s="41">
        <f t="shared" si="0"/>
        <v>0.52631578947368418</v>
      </c>
      <c r="F21" s="34">
        <v>9</v>
      </c>
      <c r="G21" s="41">
        <f t="shared" si="1"/>
        <v>0.47368421052631576</v>
      </c>
    </row>
    <row r="22" spans="1:7" ht="100.9" customHeight="1">
      <c r="A22" s="25">
        <v>19</v>
      </c>
      <c r="B22" s="24" t="s">
        <v>197</v>
      </c>
      <c r="C22" s="34">
        <v>13</v>
      </c>
      <c r="D22" s="34">
        <v>12</v>
      </c>
      <c r="E22" s="41">
        <f t="shared" si="0"/>
        <v>0.92307692307692313</v>
      </c>
      <c r="F22" s="34">
        <v>1</v>
      </c>
      <c r="G22" s="41">
        <f t="shared" si="1"/>
        <v>7.6923076923076927E-2</v>
      </c>
    </row>
    <row r="23" spans="1:7" ht="90" customHeight="1">
      <c r="A23" s="25">
        <v>20</v>
      </c>
      <c r="B23" s="24" t="s">
        <v>198</v>
      </c>
      <c r="C23" s="34">
        <v>14</v>
      </c>
      <c r="D23" s="34">
        <v>11</v>
      </c>
      <c r="E23" s="41">
        <f t="shared" si="0"/>
        <v>0.7857142857142857</v>
      </c>
      <c r="F23" s="34">
        <v>3</v>
      </c>
      <c r="G23" s="41">
        <f t="shared" si="1"/>
        <v>0.21428571428571427</v>
      </c>
    </row>
    <row r="24" spans="1:7" ht="76.150000000000006" customHeight="1">
      <c r="A24" s="25">
        <v>21</v>
      </c>
      <c r="B24" s="24" t="s">
        <v>199</v>
      </c>
      <c r="C24" s="34">
        <v>12</v>
      </c>
      <c r="D24" s="34">
        <v>11</v>
      </c>
      <c r="E24" s="41">
        <f t="shared" si="0"/>
        <v>0.91666666666666663</v>
      </c>
      <c r="F24" s="34">
        <v>1</v>
      </c>
      <c r="G24" s="41">
        <f t="shared" si="1"/>
        <v>8.3333333333333329E-2</v>
      </c>
    </row>
    <row r="25" spans="1:7" ht="61.9" customHeight="1">
      <c r="A25" s="25">
        <v>22</v>
      </c>
      <c r="B25" s="24" t="s">
        <v>200</v>
      </c>
      <c r="C25" s="34">
        <v>19</v>
      </c>
      <c r="D25" s="34">
        <v>17</v>
      </c>
      <c r="E25" s="41">
        <f t="shared" si="0"/>
        <v>0.89473684210526316</v>
      </c>
      <c r="F25" s="34">
        <v>2</v>
      </c>
      <c r="G25" s="41">
        <f t="shared" si="1"/>
        <v>0.10526315789473684</v>
      </c>
    </row>
    <row r="26" spans="1:7" ht="72" customHeight="1">
      <c r="A26" s="25">
        <v>23</v>
      </c>
      <c r="B26" s="24" t="s">
        <v>201</v>
      </c>
      <c r="C26" s="34">
        <v>22</v>
      </c>
      <c r="D26" s="34">
        <v>18</v>
      </c>
      <c r="E26" s="41">
        <f t="shared" si="0"/>
        <v>0.81818181818181823</v>
      </c>
      <c r="F26" s="34">
        <v>4</v>
      </c>
      <c r="G26" s="41">
        <f t="shared" si="1"/>
        <v>0.18181818181818182</v>
      </c>
    </row>
    <row r="27" spans="1:7" ht="104.45" customHeight="1">
      <c r="A27" s="25">
        <v>24</v>
      </c>
      <c r="B27" s="24" t="s">
        <v>202</v>
      </c>
      <c r="C27" s="34">
        <v>15</v>
      </c>
      <c r="D27" s="34">
        <v>13</v>
      </c>
      <c r="E27" s="41">
        <f t="shared" si="0"/>
        <v>0.8666666666666667</v>
      </c>
      <c r="F27" s="34">
        <v>2</v>
      </c>
      <c r="G27" s="41">
        <f t="shared" si="1"/>
        <v>0.13333333333333333</v>
      </c>
    </row>
    <row r="28" spans="1:7" ht="84" customHeight="1">
      <c r="A28" s="25">
        <v>25</v>
      </c>
      <c r="B28" s="46" t="s">
        <v>203</v>
      </c>
      <c r="C28" s="34">
        <v>16</v>
      </c>
      <c r="D28" s="34">
        <v>13</v>
      </c>
      <c r="E28" s="48">
        <f t="shared" si="0"/>
        <v>0.8125</v>
      </c>
      <c r="F28" s="34">
        <v>3</v>
      </c>
      <c r="G28" s="48">
        <f t="shared" si="1"/>
        <v>0.1875</v>
      </c>
    </row>
    <row r="29" spans="1:7" ht="55.15" customHeight="1">
      <c r="A29" s="25">
        <v>26</v>
      </c>
      <c r="B29" s="24" t="s">
        <v>204</v>
      </c>
      <c r="C29" s="34">
        <v>10</v>
      </c>
      <c r="D29" s="34">
        <v>6</v>
      </c>
      <c r="E29" s="41">
        <f t="shared" si="0"/>
        <v>0.6</v>
      </c>
      <c r="F29" s="34">
        <v>4</v>
      </c>
      <c r="G29" s="41">
        <f t="shared" si="1"/>
        <v>0.4</v>
      </c>
    </row>
    <row r="30" spans="1:7" ht="55.15" customHeight="1">
      <c r="A30" s="25">
        <v>27</v>
      </c>
      <c r="B30" s="47" t="s">
        <v>205</v>
      </c>
      <c r="C30" s="34">
        <v>9</v>
      </c>
      <c r="D30" s="34">
        <v>6</v>
      </c>
      <c r="E30" s="41">
        <f t="shared" si="0"/>
        <v>0.66666666666666663</v>
      </c>
      <c r="F30" s="34">
        <v>3</v>
      </c>
      <c r="G30" s="41">
        <f t="shared" si="1"/>
        <v>0.33333333333333331</v>
      </c>
    </row>
    <row r="31" spans="1:7" ht="55.15" customHeight="1">
      <c r="A31" s="25">
        <v>28</v>
      </c>
      <c r="B31" s="24" t="s">
        <v>206</v>
      </c>
      <c r="C31" s="34">
        <v>16</v>
      </c>
      <c r="D31" s="34">
        <v>12</v>
      </c>
      <c r="E31" s="41">
        <f t="shared" si="0"/>
        <v>0.75</v>
      </c>
      <c r="F31" s="34">
        <v>4</v>
      </c>
      <c r="G31" s="41">
        <f t="shared" si="1"/>
        <v>0.25</v>
      </c>
    </row>
    <row r="32" spans="1:7" ht="78.599999999999994" customHeight="1">
      <c r="A32" s="25">
        <v>29</v>
      </c>
      <c r="B32" s="24" t="s">
        <v>207</v>
      </c>
      <c r="C32" s="34">
        <v>21</v>
      </c>
      <c r="D32" s="34">
        <v>15</v>
      </c>
      <c r="E32" s="41">
        <f t="shared" si="0"/>
        <v>0.7142857142857143</v>
      </c>
      <c r="F32" s="34">
        <v>6</v>
      </c>
      <c r="G32" s="41">
        <f t="shared" si="1"/>
        <v>0.2857142857142857</v>
      </c>
    </row>
    <row r="33" spans="1:7" ht="90.6" customHeight="1">
      <c r="A33" s="25">
        <v>30</v>
      </c>
      <c r="B33" s="24" t="s">
        <v>208</v>
      </c>
      <c r="C33" s="34">
        <v>19</v>
      </c>
      <c r="D33" s="34">
        <v>12</v>
      </c>
      <c r="E33" s="41">
        <f t="shared" si="0"/>
        <v>0.63157894736842102</v>
      </c>
      <c r="F33" s="34">
        <v>7</v>
      </c>
      <c r="G33" s="41">
        <f t="shared" si="1"/>
        <v>0.36842105263157893</v>
      </c>
    </row>
    <row r="34" spans="1:7" ht="94.9" customHeight="1">
      <c r="A34" s="25">
        <v>31</v>
      </c>
      <c r="B34" s="24" t="s">
        <v>209</v>
      </c>
      <c r="C34" s="34">
        <v>24</v>
      </c>
      <c r="D34" s="34">
        <v>16</v>
      </c>
      <c r="E34" s="41">
        <f t="shared" si="0"/>
        <v>0.66666666666666663</v>
      </c>
      <c r="F34" s="34">
        <v>8</v>
      </c>
      <c r="G34" s="41">
        <f t="shared" si="1"/>
        <v>0.33333333333333331</v>
      </c>
    </row>
    <row r="35" spans="1:7" ht="70.900000000000006" customHeight="1">
      <c r="A35" s="25">
        <v>32</v>
      </c>
      <c r="B35" s="24" t="s">
        <v>210</v>
      </c>
      <c r="C35" s="34">
        <v>15</v>
      </c>
      <c r="D35" s="34">
        <v>9</v>
      </c>
      <c r="E35" s="41">
        <f t="shared" si="0"/>
        <v>0.6</v>
      </c>
      <c r="F35" s="34">
        <v>6</v>
      </c>
      <c r="G35" s="41">
        <f t="shared" si="1"/>
        <v>0.4</v>
      </c>
    </row>
    <row r="36" spans="1:7" ht="68.45" customHeight="1">
      <c r="A36" s="25">
        <v>33</v>
      </c>
      <c r="B36" s="24" t="s">
        <v>211</v>
      </c>
      <c r="C36" s="34">
        <v>11</v>
      </c>
      <c r="D36" s="34">
        <v>7</v>
      </c>
      <c r="E36" s="41">
        <f t="shared" si="0"/>
        <v>0.63636363636363635</v>
      </c>
      <c r="F36" s="34">
        <v>4</v>
      </c>
      <c r="G36" s="41">
        <f t="shared" si="1"/>
        <v>0.36363636363636365</v>
      </c>
    </row>
    <row r="37" spans="1:7" ht="91.15" customHeight="1">
      <c r="A37" s="25">
        <v>34</v>
      </c>
      <c r="B37" s="24" t="s">
        <v>217</v>
      </c>
      <c r="C37" s="34">
        <v>22</v>
      </c>
      <c r="D37" s="34">
        <v>12</v>
      </c>
      <c r="E37" s="41">
        <f t="shared" si="0"/>
        <v>0.54545454545454541</v>
      </c>
      <c r="F37" s="34">
        <v>10</v>
      </c>
      <c r="G37" s="41">
        <f t="shared" si="1"/>
        <v>0.45454545454545453</v>
      </c>
    </row>
    <row r="38" spans="1:7" ht="39.950000000000003" customHeight="1">
      <c r="A38" s="17" t="s">
        <v>61</v>
      </c>
      <c r="B38" s="17" t="s">
        <v>91</v>
      </c>
      <c r="C38" s="39">
        <f>SUM(C4:C37)</f>
        <v>517</v>
      </c>
      <c r="D38" s="39">
        <f>SUM(D4:D37)</f>
        <v>375</v>
      </c>
      <c r="E38" s="41">
        <f t="shared" si="0"/>
        <v>0.72533849129593808</v>
      </c>
      <c r="F38" s="39">
        <f>SUM(F4:F37)</f>
        <v>142</v>
      </c>
      <c r="G38" s="41">
        <f t="shared" si="1"/>
        <v>0.27466150870406192</v>
      </c>
    </row>
    <row r="39" spans="1:7" ht="39.950000000000003" customHeight="1">
      <c r="A39" s="88" t="s">
        <v>63</v>
      </c>
      <c r="B39" s="89"/>
      <c r="C39" s="89"/>
      <c r="D39" s="89"/>
      <c r="E39" s="89"/>
      <c r="F39" s="89"/>
      <c r="G39" s="90"/>
    </row>
  </sheetData>
  <mergeCells count="3">
    <mergeCell ref="A1:G1"/>
    <mergeCell ref="E2:G2"/>
    <mergeCell ref="A39:G3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view="pageBreakPreview" zoomScale="90" zoomScaleNormal="100" zoomScaleSheetLayoutView="90" workbookViewId="0">
      <selection activeCell="C31" sqref="C31"/>
    </sheetView>
  </sheetViews>
  <sheetFormatPr defaultRowHeight="19.5"/>
  <cols>
    <col min="1" max="1" width="5.625" customWidth="1"/>
    <col min="2" max="2" width="63" customWidth="1"/>
    <col min="3" max="4" width="17.75" style="40" customWidth="1"/>
    <col min="5" max="5" width="19.75" style="43" customWidth="1"/>
    <col min="6" max="6" width="17.75" style="40" customWidth="1"/>
    <col min="7" max="7" width="19.75" style="43" customWidth="1"/>
  </cols>
  <sheetData>
    <row r="1" spans="1:7" ht="69.599999999999994" customHeight="1">
      <c r="A1" s="83" t="s">
        <v>149</v>
      </c>
      <c r="B1" s="84"/>
      <c r="C1" s="84"/>
      <c r="D1" s="84"/>
      <c r="E1" s="84"/>
      <c r="F1" s="84"/>
      <c r="G1" s="84"/>
    </row>
    <row r="2" spans="1:7" ht="45" customHeight="1">
      <c r="A2" s="29"/>
      <c r="B2" s="30"/>
      <c r="C2" s="32"/>
      <c r="D2" s="32"/>
      <c r="E2" s="85" t="s">
        <v>36</v>
      </c>
      <c r="F2" s="86"/>
      <c r="G2" s="87"/>
    </row>
    <row r="3" spans="1:7" ht="78">
      <c r="A3" s="25" t="s">
        <v>37</v>
      </c>
      <c r="B3" s="25" t="s">
        <v>38</v>
      </c>
      <c r="C3" s="33" t="s">
        <v>65</v>
      </c>
      <c r="D3" s="33" t="s">
        <v>66</v>
      </c>
      <c r="E3" s="41" t="s">
        <v>39</v>
      </c>
      <c r="F3" s="33" t="s">
        <v>67</v>
      </c>
      <c r="G3" s="41" t="s">
        <v>98</v>
      </c>
    </row>
    <row r="4" spans="1:7" ht="55.15" customHeight="1">
      <c r="A4" s="25">
        <v>1</v>
      </c>
      <c r="B4" s="25" t="s">
        <v>158</v>
      </c>
      <c r="C4" s="33">
        <v>1</v>
      </c>
      <c r="D4" s="33">
        <v>1</v>
      </c>
      <c r="E4" s="41">
        <f>D4/C4</f>
        <v>1</v>
      </c>
      <c r="F4" s="33">
        <v>0</v>
      </c>
      <c r="G4" s="41">
        <f>F4/C4</f>
        <v>0</v>
      </c>
    </row>
    <row r="5" spans="1:7" ht="55.15" customHeight="1">
      <c r="A5" s="25">
        <v>2</v>
      </c>
      <c r="B5" s="25" t="s">
        <v>159</v>
      </c>
      <c r="C5" s="33">
        <v>20</v>
      </c>
      <c r="D5" s="33">
        <v>17</v>
      </c>
      <c r="E5" s="41">
        <f t="shared" ref="E5:E41" si="0">D5/C5</f>
        <v>0.85</v>
      </c>
      <c r="F5" s="33">
        <v>3</v>
      </c>
      <c r="G5" s="41">
        <f t="shared" ref="G5:G41" si="1">F5/C5</f>
        <v>0.15</v>
      </c>
    </row>
    <row r="6" spans="1:7" ht="79.900000000000006" customHeight="1">
      <c r="A6" s="25">
        <v>3</v>
      </c>
      <c r="B6" s="25" t="s">
        <v>160</v>
      </c>
      <c r="C6" s="33">
        <v>8</v>
      </c>
      <c r="D6" s="33">
        <v>6</v>
      </c>
      <c r="E6" s="41">
        <f t="shared" si="0"/>
        <v>0.75</v>
      </c>
      <c r="F6" s="33">
        <v>2</v>
      </c>
      <c r="G6" s="41">
        <f t="shared" si="1"/>
        <v>0.25</v>
      </c>
    </row>
    <row r="7" spans="1:7" ht="55.15" customHeight="1">
      <c r="A7" s="25">
        <v>4</v>
      </c>
      <c r="B7" s="25" t="s">
        <v>161</v>
      </c>
      <c r="C7" s="33">
        <v>5</v>
      </c>
      <c r="D7" s="33">
        <v>2</v>
      </c>
      <c r="E7" s="41">
        <f t="shared" si="0"/>
        <v>0.4</v>
      </c>
      <c r="F7" s="33">
        <v>3</v>
      </c>
      <c r="G7" s="41">
        <f t="shared" si="1"/>
        <v>0.6</v>
      </c>
    </row>
    <row r="8" spans="1:7" ht="55.15" customHeight="1">
      <c r="A8" s="25">
        <v>5</v>
      </c>
      <c r="B8" s="25" t="s">
        <v>162</v>
      </c>
      <c r="C8" s="33">
        <v>2</v>
      </c>
      <c r="D8" s="33">
        <v>2</v>
      </c>
      <c r="E8" s="41">
        <f t="shared" si="0"/>
        <v>1</v>
      </c>
      <c r="F8" s="33">
        <v>0</v>
      </c>
      <c r="G8" s="41">
        <f t="shared" si="1"/>
        <v>0</v>
      </c>
    </row>
    <row r="9" spans="1:7" ht="55.15" customHeight="1">
      <c r="A9" s="25">
        <v>6</v>
      </c>
      <c r="B9" s="25" t="s">
        <v>163</v>
      </c>
      <c r="C9" s="33">
        <v>15</v>
      </c>
      <c r="D9" s="33">
        <v>11</v>
      </c>
      <c r="E9" s="41">
        <f t="shared" si="0"/>
        <v>0.73333333333333328</v>
      </c>
      <c r="F9" s="33">
        <v>4</v>
      </c>
      <c r="G9" s="41">
        <f t="shared" si="1"/>
        <v>0.26666666666666666</v>
      </c>
    </row>
    <row r="10" spans="1:7" ht="55.15" customHeight="1">
      <c r="A10" s="25">
        <v>7</v>
      </c>
      <c r="B10" s="25" t="s">
        <v>164</v>
      </c>
      <c r="C10" s="33">
        <v>19</v>
      </c>
      <c r="D10" s="33">
        <v>13</v>
      </c>
      <c r="E10" s="41">
        <f t="shared" si="0"/>
        <v>0.68421052631578949</v>
      </c>
      <c r="F10" s="33">
        <v>6</v>
      </c>
      <c r="G10" s="41">
        <f t="shared" si="1"/>
        <v>0.31578947368421051</v>
      </c>
    </row>
    <row r="11" spans="1:7" ht="55.15" customHeight="1">
      <c r="A11" s="25">
        <v>8</v>
      </c>
      <c r="B11" s="25" t="s">
        <v>165</v>
      </c>
      <c r="C11" s="33">
        <v>8</v>
      </c>
      <c r="D11" s="33">
        <v>6</v>
      </c>
      <c r="E11" s="41">
        <f t="shared" si="0"/>
        <v>0.75</v>
      </c>
      <c r="F11" s="33">
        <v>2</v>
      </c>
      <c r="G11" s="41">
        <f t="shared" si="1"/>
        <v>0.25</v>
      </c>
    </row>
    <row r="12" spans="1:7" ht="55.15" customHeight="1">
      <c r="A12" s="25">
        <v>9</v>
      </c>
      <c r="B12" s="25" t="s">
        <v>166</v>
      </c>
      <c r="C12" s="33">
        <v>10</v>
      </c>
      <c r="D12" s="33">
        <v>5</v>
      </c>
      <c r="E12" s="41">
        <f t="shared" si="0"/>
        <v>0.5</v>
      </c>
      <c r="F12" s="33">
        <v>5</v>
      </c>
      <c r="G12" s="41">
        <f t="shared" si="1"/>
        <v>0.5</v>
      </c>
    </row>
    <row r="13" spans="1:7" ht="88.9" customHeight="1">
      <c r="A13" s="25">
        <v>10</v>
      </c>
      <c r="B13" s="24" t="s">
        <v>150</v>
      </c>
      <c r="C13" s="34">
        <v>7</v>
      </c>
      <c r="D13" s="34">
        <v>5</v>
      </c>
      <c r="E13" s="41">
        <f t="shared" si="0"/>
        <v>0.7142857142857143</v>
      </c>
      <c r="F13" s="34">
        <v>2</v>
      </c>
      <c r="G13" s="41">
        <f t="shared" si="1"/>
        <v>0.2857142857142857</v>
      </c>
    </row>
    <row r="14" spans="1:7" ht="100.9" customHeight="1">
      <c r="A14" s="25">
        <v>11</v>
      </c>
      <c r="B14" s="24" t="s">
        <v>151</v>
      </c>
      <c r="C14" s="34">
        <v>33</v>
      </c>
      <c r="D14" s="34">
        <v>26</v>
      </c>
      <c r="E14" s="41">
        <f t="shared" si="0"/>
        <v>0.78787878787878785</v>
      </c>
      <c r="F14" s="34">
        <v>7</v>
      </c>
      <c r="G14" s="41">
        <f t="shared" si="1"/>
        <v>0.21212121212121213</v>
      </c>
    </row>
    <row r="15" spans="1:7" ht="55.15" customHeight="1">
      <c r="A15" s="25">
        <v>12</v>
      </c>
      <c r="B15" s="24" t="s">
        <v>152</v>
      </c>
      <c r="C15" s="34">
        <v>23</v>
      </c>
      <c r="D15" s="34">
        <v>19</v>
      </c>
      <c r="E15" s="41">
        <f t="shared" si="0"/>
        <v>0.82608695652173914</v>
      </c>
      <c r="F15" s="34">
        <v>4</v>
      </c>
      <c r="G15" s="41">
        <f t="shared" si="1"/>
        <v>0.17391304347826086</v>
      </c>
    </row>
    <row r="16" spans="1:7" ht="55.15" customHeight="1">
      <c r="A16" s="25">
        <v>13</v>
      </c>
      <c r="B16" s="24" t="s">
        <v>179</v>
      </c>
      <c r="C16" s="34">
        <v>4</v>
      </c>
      <c r="D16" s="34">
        <v>3</v>
      </c>
      <c r="E16" s="41">
        <f t="shared" si="0"/>
        <v>0.75</v>
      </c>
      <c r="F16" s="34">
        <v>1</v>
      </c>
      <c r="G16" s="41">
        <f t="shared" si="1"/>
        <v>0.25</v>
      </c>
    </row>
    <row r="17" spans="1:7" ht="55.15" customHeight="1">
      <c r="A17" s="25">
        <v>14</v>
      </c>
      <c r="B17" s="24" t="s">
        <v>180</v>
      </c>
      <c r="C17" s="34">
        <v>11</v>
      </c>
      <c r="D17" s="34">
        <v>7</v>
      </c>
      <c r="E17" s="41">
        <f t="shared" si="0"/>
        <v>0.63636363636363635</v>
      </c>
      <c r="F17" s="34">
        <v>4</v>
      </c>
      <c r="G17" s="41">
        <f t="shared" si="1"/>
        <v>0.36363636363636365</v>
      </c>
    </row>
    <row r="18" spans="1:7" ht="55.15" customHeight="1">
      <c r="A18" s="25">
        <v>15</v>
      </c>
      <c r="B18" s="24" t="s">
        <v>181</v>
      </c>
      <c r="C18" s="34">
        <v>22</v>
      </c>
      <c r="D18" s="34">
        <v>17</v>
      </c>
      <c r="E18" s="41">
        <f t="shared" si="0"/>
        <v>0.77272727272727271</v>
      </c>
      <c r="F18" s="34">
        <v>5</v>
      </c>
      <c r="G18" s="41">
        <f t="shared" si="1"/>
        <v>0.22727272727272727</v>
      </c>
    </row>
    <row r="19" spans="1:7" ht="79.900000000000006" customHeight="1">
      <c r="A19" s="25">
        <v>16</v>
      </c>
      <c r="B19" s="24" t="s">
        <v>167</v>
      </c>
      <c r="C19" s="34">
        <v>14</v>
      </c>
      <c r="D19" s="34">
        <v>12</v>
      </c>
      <c r="E19" s="41">
        <f t="shared" si="0"/>
        <v>0.8571428571428571</v>
      </c>
      <c r="F19" s="34">
        <v>2</v>
      </c>
      <c r="G19" s="41">
        <f t="shared" si="1"/>
        <v>0.14285714285714285</v>
      </c>
    </row>
    <row r="20" spans="1:7" ht="55.15" customHeight="1">
      <c r="A20" s="25">
        <v>17</v>
      </c>
      <c r="B20" s="46" t="s">
        <v>168</v>
      </c>
      <c r="C20" s="34">
        <v>17</v>
      </c>
      <c r="D20" s="34">
        <v>14</v>
      </c>
      <c r="E20" s="41">
        <f t="shared" si="0"/>
        <v>0.82352941176470584</v>
      </c>
      <c r="F20" s="34">
        <v>3</v>
      </c>
      <c r="G20" s="41">
        <f t="shared" si="1"/>
        <v>0.17647058823529413</v>
      </c>
    </row>
    <row r="21" spans="1:7" ht="55.15" customHeight="1">
      <c r="A21" s="25">
        <v>18</v>
      </c>
      <c r="B21" s="24" t="s">
        <v>169</v>
      </c>
      <c r="C21" s="34">
        <v>7</v>
      </c>
      <c r="D21" s="34">
        <v>5</v>
      </c>
      <c r="E21" s="41">
        <f t="shared" si="0"/>
        <v>0.7142857142857143</v>
      </c>
      <c r="F21" s="34">
        <v>2</v>
      </c>
      <c r="G21" s="41">
        <f t="shared" si="1"/>
        <v>0.2857142857142857</v>
      </c>
    </row>
    <row r="22" spans="1:7" ht="55.15" customHeight="1">
      <c r="A22" s="25">
        <v>19</v>
      </c>
      <c r="B22" s="47" t="s">
        <v>170</v>
      </c>
      <c r="C22" s="34">
        <v>19</v>
      </c>
      <c r="D22" s="34">
        <v>10</v>
      </c>
      <c r="E22" s="41">
        <f t="shared" si="0"/>
        <v>0.52631578947368418</v>
      </c>
      <c r="F22" s="34">
        <v>9</v>
      </c>
      <c r="G22" s="41">
        <f t="shared" si="1"/>
        <v>0.47368421052631576</v>
      </c>
    </row>
    <row r="23" spans="1:7" ht="55.15" customHeight="1">
      <c r="A23" s="25">
        <v>20</v>
      </c>
      <c r="B23" s="24" t="s">
        <v>171</v>
      </c>
      <c r="C23" s="34">
        <v>18</v>
      </c>
      <c r="D23" s="34">
        <v>16</v>
      </c>
      <c r="E23" s="41">
        <f t="shared" si="0"/>
        <v>0.88888888888888884</v>
      </c>
      <c r="F23" s="34">
        <v>2</v>
      </c>
      <c r="G23" s="41">
        <f t="shared" si="1"/>
        <v>0.1111111111111111</v>
      </c>
    </row>
    <row r="24" spans="1:7" ht="55.15" customHeight="1">
      <c r="A24" s="25">
        <v>21</v>
      </c>
      <c r="B24" s="24" t="s">
        <v>172</v>
      </c>
      <c r="C24" s="34">
        <v>12</v>
      </c>
      <c r="D24" s="34">
        <v>12</v>
      </c>
      <c r="E24" s="41">
        <f t="shared" si="0"/>
        <v>1</v>
      </c>
      <c r="F24" s="34">
        <v>0</v>
      </c>
      <c r="G24" s="41">
        <f t="shared" si="1"/>
        <v>0</v>
      </c>
    </row>
    <row r="25" spans="1:7" ht="108" customHeight="1">
      <c r="A25" s="25">
        <v>22</v>
      </c>
      <c r="B25" s="24" t="s">
        <v>173</v>
      </c>
      <c r="C25" s="34">
        <v>6</v>
      </c>
      <c r="D25" s="34">
        <v>4</v>
      </c>
      <c r="E25" s="41">
        <f t="shared" si="0"/>
        <v>0.66666666666666663</v>
      </c>
      <c r="F25" s="34">
        <v>2</v>
      </c>
      <c r="G25" s="41">
        <f t="shared" si="1"/>
        <v>0.33333333333333331</v>
      </c>
    </row>
    <row r="26" spans="1:7" ht="72.599999999999994" customHeight="1">
      <c r="A26" s="25">
        <v>23</v>
      </c>
      <c r="B26" s="24" t="s">
        <v>174</v>
      </c>
      <c r="C26" s="34">
        <v>22</v>
      </c>
      <c r="D26" s="34">
        <v>18</v>
      </c>
      <c r="E26" s="41">
        <f t="shared" si="0"/>
        <v>0.81818181818181823</v>
      </c>
      <c r="F26" s="34">
        <v>4</v>
      </c>
      <c r="G26" s="41">
        <f t="shared" si="1"/>
        <v>0.18181818181818182</v>
      </c>
    </row>
    <row r="27" spans="1:7" ht="70.900000000000006" customHeight="1">
      <c r="A27" s="25">
        <v>24</v>
      </c>
      <c r="B27" s="24" t="s">
        <v>175</v>
      </c>
      <c r="C27" s="34">
        <v>10</v>
      </c>
      <c r="D27" s="34">
        <v>9</v>
      </c>
      <c r="E27" s="41">
        <f t="shared" si="0"/>
        <v>0.9</v>
      </c>
      <c r="F27" s="34">
        <v>1</v>
      </c>
      <c r="G27" s="41">
        <f t="shared" si="1"/>
        <v>0.1</v>
      </c>
    </row>
    <row r="28" spans="1:7" ht="68.45" customHeight="1">
      <c r="A28" s="25">
        <v>25</v>
      </c>
      <c r="B28" s="24" t="s">
        <v>182</v>
      </c>
      <c r="C28" s="34">
        <v>17</v>
      </c>
      <c r="D28" s="34">
        <v>14</v>
      </c>
      <c r="E28" s="41">
        <f t="shared" si="0"/>
        <v>0.82352941176470584</v>
      </c>
      <c r="F28" s="34">
        <v>3</v>
      </c>
      <c r="G28" s="41">
        <f t="shared" si="1"/>
        <v>0.17647058823529413</v>
      </c>
    </row>
    <row r="29" spans="1:7" ht="128.44999999999999" customHeight="1">
      <c r="A29" s="25">
        <v>26</v>
      </c>
      <c r="B29" s="24" t="s">
        <v>176</v>
      </c>
      <c r="C29" s="34">
        <v>17</v>
      </c>
      <c r="D29" s="34">
        <v>15</v>
      </c>
      <c r="E29" s="41">
        <f t="shared" si="0"/>
        <v>0.88235294117647056</v>
      </c>
      <c r="F29" s="34">
        <v>2</v>
      </c>
      <c r="G29" s="41">
        <f t="shared" si="1"/>
        <v>0.11764705882352941</v>
      </c>
    </row>
    <row r="30" spans="1:7" ht="90" customHeight="1">
      <c r="A30" s="25">
        <v>27</v>
      </c>
      <c r="B30" s="24" t="s">
        <v>177</v>
      </c>
      <c r="C30" s="34">
        <v>13</v>
      </c>
      <c r="D30" s="34">
        <v>11</v>
      </c>
      <c r="E30" s="41">
        <f t="shared" si="0"/>
        <v>0.84615384615384615</v>
      </c>
      <c r="F30" s="34">
        <v>2</v>
      </c>
      <c r="G30" s="41">
        <f t="shared" si="1"/>
        <v>0.15384615384615385</v>
      </c>
    </row>
    <row r="31" spans="1:7" ht="72.599999999999994" customHeight="1">
      <c r="A31" s="25">
        <v>28</v>
      </c>
      <c r="B31" s="24" t="s">
        <v>178</v>
      </c>
      <c r="C31" s="34">
        <v>10</v>
      </c>
      <c r="D31" s="34">
        <v>6</v>
      </c>
      <c r="E31" s="41">
        <f t="shared" si="0"/>
        <v>0.6</v>
      </c>
      <c r="F31" s="34">
        <v>4</v>
      </c>
      <c r="G31" s="41">
        <f t="shared" si="1"/>
        <v>0.4</v>
      </c>
    </row>
    <row r="32" spans="1:7" ht="66" customHeight="1">
      <c r="A32" s="25">
        <v>29</v>
      </c>
      <c r="B32" s="24" t="s">
        <v>153</v>
      </c>
      <c r="C32" s="34">
        <v>9</v>
      </c>
      <c r="D32" s="34">
        <v>6</v>
      </c>
      <c r="E32" s="41">
        <f t="shared" si="0"/>
        <v>0.66666666666666663</v>
      </c>
      <c r="F32" s="34">
        <v>3</v>
      </c>
      <c r="G32" s="41">
        <f t="shared" si="1"/>
        <v>0.33333333333333331</v>
      </c>
    </row>
    <row r="33" spans="1:7" ht="90" customHeight="1">
      <c r="A33" s="25">
        <v>30</v>
      </c>
      <c r="B33" s="24" t="s">
        <v>154</v>
      </c>
      <c r="C33" s="34">
        <v>20</v>
      </c>
      <c r="D33" s="34">
        <v>14</v>
      </c>
      <c r="E33" s="41">
        <f t="shared" si="0"/>
        <v>0.7</v>
      </c>
      <c r="F33" s="34">
        <v>6</v>
      </c>
      <c r="G33" s="41">
        <f t="shared" si="1"/>
        <v>0.3</v>
      </c>
    </row>
    <row r="34" spans="1:7" ht="93.6" customHeight="1">
      <c r="A34" s="25">
        <v>31</v>
      </c>
      <c r="B34" s="24" t="s">
        <v>155</v>
      </c>
      <c r="C34" s="34">
        <v>18</v>
      </c>
      <c r="D34" s="34">
        <v>12</v>
      </c>
      <c r="E34" s="41">
        <f t="shared" si="0"/>
        <v>0.66666666666666663</v>
      </c>
      <c r="F34" s="34">
        <v>6</v>
      </c>
      <c r="G34" s="41">
        <f t="shared" si="1"/>
        <v>0.33333333333333331</v>
      </c>
    </row>
    <row r="35" spans="1:7" ht="81.599999999999994" customHeight="1">
      <c r="A35" s="25">
        <v>32</v>
      </c>
      <c r="B35" s="24" t="s">
        <v>156</v>
      </c>
      <c r="C35" s="34">
        <v>21</v>
      </c>
      <c r="D35" s="34">
        <v>15</v>
      </c>
      <c r="E35" s="41">
        <f t="shared" si="0"/>
        <v>0.7142857142857143</v>
      </c>
      <c r="F35" s="34">
        <v>6</v>
      </c>
      <c r="G35" s="41">
        <f t="shared" si="1"/>
        <v>0.2857142857142857</v>
      </c>
    </row>
    <row r="36" spans="1:7" ht="99.6" customHeight="1">
      <c r="A36" s="25">
        <v>33</v>
      </c>
      <c r="B36" s="24" t="s">
        <v>157</v>
      </c>
      <c r="C36" s="35">
        <v>34</v>
      </c>
      <c r="D36" s="34">
        <v>23</v>
      </c>
      <c r="E36" s="41">
        <f t="shared" si="0"/>
        <v>0.67647058823529416</v>
      </c>
      <c r="F36" s="34">
        <v>11</v>
      </c>
      <c r="G36" s="41">
        <f t="shared" si="1"/>
        <v>0.3235294117647059</v>
      </c>
    </row>
    <row r="37" spans="1:7" ht="55.15" customHeight="1">
      <c r="A37" s="25">
        <v>34</v>
      </c>
      <c r="B37" s="24" t="s">
        <v>183</v>
      </c>
      <c r="C37" s="35">
        <v>21</v>
      </c>
      <c r="D37" s="34">
        <v>14</v>
      </c>
      <c r="E37" s="41">
        <f t="shared" si="0"/>
        <v>0.66666666666666663</v>
      </c>
      <c r="F37" s="34">
        <v>7</v>
      </c>
      <c r="G37" s="41">
        <f t="shared" si="1"/>
        <v>0.33333333333333331</v>
      </c>
    </row>
    <row r="38" spans="1:7" ht="55.15" customHeight="1">
      <c r="A38" s="25">
        <v>35</v>
      </c>
      <c r="B38" s="24" t="s">
        <v>184</v>
      </c>
      <c r="C38" s="35">
        <v>10</v>
      </c>
      <c r="D38" s="34">
        <v>6</v>
      </c>
      <c r="E38" s="41">
        <f t="shared" si="0"/>
        <v>0.6</v>
      </c>
      <c r="F38" s="34">
        <v>4</v>
      </c>
      <c r="G38" s="41">
        <f t="shared" si="1"/>
        <v>0.4</v>
      </c>
    </row>
    <row r="39" spans="1:7" ht="55.15" customHeight="1">
      <c r="A39" s="25">
        <v>36</v>
      </c>
      <c r="B39" s="24" t="s">
        <v>185</v>
      </c>
      <c r="C39" s="36">
        <v>20</v>
      </c>
      <c r="D39" s="34">
        <v>10</v>
      </c>
      <c r="E39" s="41">
        <f t="shared" si="0"/>
        <v>0.5</v>
      </c>
      <c r="F39" s="34">
        <v>10</v>
      </c>
      <c r="G39" s="41">
        <f t="shared" si="1"/>
        <v>0.5</v>
      </c>
    </row>
    <row r="40" spans="1:7" ht="55.15" customHeight="1">
      <c r="A40" s="25">
        <v>37</v>
      </c>
      <c r="B40" s="24" t="s">
        <v>186</v>
      </c>
      <c r="C40" s="36">
        <v>13</v>
      </c>
      <c r="D40" s="34">
        <v>8</v>
      </c>
      <c r="E40" s="41">
        <f t="shared" si="0"/>
        <v>0.61538461538461542</v>
      </c>
      <c r="F40" s="34">
        <v>5</v>
      </c>
      <c r="G40" s="41">
        <f t="shared" si="1"/>
        <v>0.38461538461538464</v>
      </c>
    </row>
    <row r="41" spans="1:7" ht="39.950000000000003" customHeight="1">
      <c r="A41" s="17" t="s">
        <v>61</v>
      </c>
      <c r="B41" s="17" t="s">
        <v>91</v>
      </c>
      <c r="C41" s="39">
        <f>SUM(C4:C40)</f>
        <v>536</v>
      </c>
      <c r="D41" s="39">
        <f>SUM(D4:D40)</f>
        <v>394</v>
      </c>
      <c r="E41" s="41">
        <f t="shared" si="0"/>
        <v>0.7350746268656716</v>
      </c>
      <c r="F41" s="39">
        <f>SUM(F4:F40)</f>
        <v>142</v>
      </c>
      <c r="G41" s="41">
        <f t="shared" si="1"/>
        <v>0.26492537313432835</v>
      </c>
    </row>
    <row r="42" spans="1:7" ht="39.950000000000003" customHeight="1">
      <c r="A42" s="88" t="s">
        <v>63</v>
      </c>
      <c r="B42" s="89"/>
      <c r="C42" s="89"/>
      <c r="D42" s="89"/>
      <c r="E42" s="89"/>
      <c r="F42" s="89"/>
      <c r="G42" s="90"/>
    </row>
  </sheetData>
  <mergeCells count="3">
    <mergeCell ref="A1:G1"/>
    <mergeCell ref="E2:G2"/>
    <mergeCell ref="A42:G4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view="pageBreakPreview" topLeftCell="A22" zoomScale="60" zoomScaleNormal="100" workbookViewId="0">
      <selection activeCell="N12" sqref="N12"/>
    </sheetView>
  </sheetViews>
  <sheetFormatPr defaultRowHeight="19.5"/>
  <cols>
    <col min="1" max="1" width="5.625" customWidth="1"/>
    <col min="2" max="2" width="63" customWidth="1"/>
    <col min="3" max="4" width="17.75" style="40" customWidth="1"/>
    <col min="5" max="5" width="19.75" style="43" customWidth="1"/>
    <col min="6" max="6" width="17.75" style="40" customWidth="1"/>
    <col min="7" max="7" width="19.75" style="43" customWidth="1"/>
  </cols>
  <sheetData>
    <row r="1" spans="1:7" ht="39.950000000000003" customHeight="1">
      <c r="A1" s="83" t="s">
        <v>101</v>
      </c>
      <c r="B1" s="84"/>
      <c r="C1" s="84"/>
      <c r="D1" s="84"/>
      <c r="E1" s="84"/>
      <c r="F1" s="84"/>
      <c r="G1" s="84"/>
    </row>
    <row r="2" spans="1:7" ht="16.5" customHeight="1">
      <c r="A2" s="29"/>
      <c r="B2" s="30"/>
      <c r="C2" s="32"/>
      <c r="D2" s="32"/>
      <c r="E2" s="85" t="s">
        <v>102</v>
      </c>
      <c r="F2" s="86"/>
      <c r="G2" s="87"/>
    </row>
    <row r="3" spans="1:7" ht="78">
      <c r="A3" s="25" t="s">
        <v>103</v>
      </c>
      <c r="B3" s="25" t="s">
        <v>104</v>
      </c>
      <c r="C3" s="33" t="s">
        <v>105</v>
      </c>
      <c r="D3" s="33" t="s">
        <v>106</v>
      </c>
      <c r="E3" s="41" t="s">
        <v>107</v>
      </c>
      <c r="F3" s="33" t="s">
        <v>108</v>
      </c>
      <c r="G3" s="41" t="s">
        <v>109</v>
      </c>
    </row>
    <row r="4" spans="1:7" ht="51.75" customHeight="1">
      <c r="A4" s="17">
        <v>1</v>
      </c>
      <c r="B4" s="45" t="s">
        <v>148</v>
      </c>
      <c r="C4" s="34">
        <v>1</v>
      </c>
      <c r="D4" s="34">
        <v>1</v>
      </c>
      <c r="E4" s="42">
        <f t="shared" ref="E4:E26" si="0">D4/C4*100%</f>
        <v>1</v>
      </c>
      <c r="F4" s="34">
        <v>0</v>
      </c>
      <c r="G4" s="42">
        <f t="shared" ref="G4:G26" si="1">F4/C4*100%</f>
        <v>0</v>
      </c>
    </row>
    <row r="5" spans="1:7" ht="52.5" customHeight="1">
      <c r="A5" s="17">
        <v>2</v>
      </c>
      <c r="B5" s="45" t="s">
        <v>112</v>
      </c>
      <c r="C5" s="34">
        <v>2</v>
      </c>
      <c r="D5" s="34">
        <v>2</v>
      </c>
      <c r="E5" s="42">
        <f t="shared" si="0"/>
        <v>1</v>
      </c>
      <c r="F5" s="34">
        <v>0</v>
      </c>
      <c r="G5" s="42">
        <f t="shared" si="1"/>
        <v>0</v>
      </c>
    </row>
    <row r="6" spans="1:7" ht="51.75" customHeight="1">
      <c r="A6" s="17">
        <v>3</v>
      </c>
      <c r="B6" s="20" t="s">
        <v>114</v>
      </c>
      <c r="C6" s="34">
        <v>3</v>
      </c>
      <c r="D6" s="34">
        <v>1</v>
      </c>
      <c r="E6" s="42">
        <f t="shared" si="0"/>
        <v>0.33333333333333331</v>
      </c>
      <c r="F6" s="34">
        <v>2</v>
      </c>
      <c r="G6" s="42">
        <f t="shared" si="1"/>
        <v>0.66666666666666663</v>
      </c>
    </row>
    <row r="7" spans="1:7" ht="85.5" customHeight="1">
      <c r="A7" s="17">
        <v>4</v>
      </c>
      <c r="B7" s="20" t="s">
        <v>146</v>
      </c>
      <c r="C7" s="34">
        <v>28</v>
      </c>
      <c r="D7" s="34">
        <v>18</v>
      </c>
      <c r="E7" s="42">
        <f t="shared" si="0"/>
        <v>0.6428571428571429</v>
      </c>
      <c r="F7" s="34">
        <v>10</v>
      </c>
      <c r="G7" s="42">
        <f t="shared" si="1"/>
        <v>0.35714285714285715</v>
      </c>
    </row>
    <row r="8" spans="1:7" ht="50.1" customHeight="1">
      <c r="A8" s="17">
        <v>5</v>
      </c>
      <c r="B8" s="20" t="s">
        <v>147</v>
      </c>
      <c r="C8" s="34">
        <v>22</v>
      </c>
      <c r="D8" s="34">
        <v>17</v>
      </c>
      <c r="E8" s="42">
        <f t="shared" si="0"/>
        <v>0.77272727272727271</v>
      </c>
      <c r="F8" s="34">
        <v>5</v>
      </c>
      <c r="G8" s="42">
        <f t="shared" si="1"/>
        <v>0.22727272727272727</v>
      </c>
    </row>
    <row r="9" spans="1:7" ht="54.75" customHeight="1">
      <c r="A9" s="17">
        <v>6</v>
      </c>
      <c r="B9" s="20" t="s">
        <v>140</v>
      </c>
      <c r="C9" s="34">
        <v>19</v>
      </c>
      <c r="D9" s="34">
        <v>13</v>
      </c>
      <c r="E9" s="42">
        <f t="shared" si="0"/>
        <v>0.68421052631578949</v>
      </c>
      <c r="F9" s="34">
        <v>6</v>
      </c>
      <c r="G9" s="42">
        <f t="shared" si="1"/>
        <v>0.31578947368421051</v>
      </c>
    </row>
    <row r="10" spans="1:7" ht="50.1" customHeight="1">
      <c r="A10" s="17">
        <v>7</v>
      </c>
      <c r="B10" s="20" t="s">
        <v>141</v>
      </c>
      <c r="C10" s="34">
        <v>13</v>
      </c>
      <c r="D10" s="34">
        <v>12</v>
      </c>
      <c r="E10" s="42">
        <f t="shared" si="0"/>
        <v>0.92307692307692313</v>
      </c>
      <c r="F10" s="34">
        <v>1</v>
      </c>
      <c r="G10" s="42">
        <f t="shared" si="1"/>
        <v>7.6923076923076927E-2</v>
      </c>
    </row>
    <row r="11" spans="1:7" ht="53.25" customHeight="1">
      <c r="A11" s="17">
        <v>8</v>
      </c>
      <c r="B11" s="20" t="s">
        <v>142</v>
      </c>
      <c r="C11" s="34">
        <v>13</v>
      </c>
      <c r="D11" s="34">
        <v>11</v>
      </c>
      <c r="E11" s="42">
        <f t="shared" si="0"/>
        <v>0.84615384615384615</v>
      </c>
      <c r="F11" s="34">
        <v>2</v>
      </c>
      <c r="G11" s="42">
        <f t="shared" si="1"/>
        <v>0.15384615384615385</v>
      </c>
    </row>
    <row r="12" spans="1:7" ht="56.25" customHeight="1">
      <c r="A12" s="17">
        <v>9</v>
      </c>
      <c r="B12" s="20" t="s">
        <v>143</v>
      </c>
      <c r="C12" s="34">
        <v>17</v>
      </c>
      <c r="D12" s="34">
        <v>12</v>
      </c>
      <c r="E12" s="42">
        <f t="shared" si="0"/>
        <v>0.70588235294117652</v>
      </c>
      <c r="F12" s="34">
        <v>5</v>
      </c>
      <c r="G12" s="42">
        <f t="shared" si="1"/>
        <v>0.29411764705882354</v>
      </c>
    </row>
    <row r="13" spans="1:7" ht="59.25" customHeight="1">
      <c r="A13" s="17">
        <v>10</v>
      </c>
      <c r="B13" s="20" t="s">
        <v>144</v>
      </c>
      <c r="C13" s="34">
        <v>22</v>
      </c>
      <c r="D13" s="34">
        <v>21</v>
      </c>
      <c r="E13" s="42">
        <f t="shared" si="0"/>
        <v>0.95454545454545459</v>
      </c>
      <c r="F13" s="34">
        <v>1</v>
      </c>
      <c r="G13" s="42">
        <f t="shared" si="1"/>
        <v>4.5454545454545456E-2</v>
      </c>
    </row>
    <row r="14" spans="1:7" ht="57" customHeight="1">
      <c r="A14" s="17">
        <v>11</v>
      </c>
      <c r="B14" s="20" t="s">
        <v>145</v>
      </c>
      <c r="C14" s="34">
        <v>12</v>
      </c>
      <c r="D14" s="34">
        <v>11</v>
      </c>
      <c r="E14" s="42">
        <f t="shared" si="0"/>
        <v>0.91666666666666663</v>
      </c>
      <c r="F14" s="34">
        <v>1</v>
      </c>
      <c r="G14" s="42">
        <f t="shared" si="1"/>
        <v>8.3333333333333329E-2</v>
      </c>
    </row>
    <row r="15" spans="1:7" ht="66.75" customHeight="1">
      <c r="A15" s="17">
        <v>12</v>
      </c>
      <c r="B15" s="20" t="s">
        <v>135</v>
      </c>
      <c r="C15" s="35">
        <v>24</v>
      </c>
      <c r="D15" s="34">
        <v>15</v>
      </c>
      <c r="E15" s="42">
        <f t="shared" si="0"/>
        <v>0.625</v>
      </c>
      <c r="F15" s="34">
        <v>9</v>
      </c>
      <c r="G15" s="42">
        <f t="shared" si="1"/>
        <v>0.375</v>
      </c>
    </row>
    <row r="16" spans="1:7" ht="65.25" customHeight="1">
      <c r="A16" s="17">
        <v>13</v>
      </c>
      <c r="B16" s="20" t="s">
        <v>137</v>
      </c>
      <c r="C16" s="35">
        <v>31</v>
      </c>
      <c r="D16" s="34">
        <v>23</v>
      </c>
      <c r="E16" s="42">
        <f t="shared" si="0"/>
        <v>0.74193548387096775</v>
      </c>
      <c r="F16" s="34">
        <v>8</v>
      </c>
      <c r="G16" s="42">
        <f t="shared" si="1"/>
        <v>0.25806451612903225</v>
      </c>
    </row>
    <row r="17" spans="1:7" ht="73.5" customHeight="1">
      <c r="A17" s="17">
        <v>14</v>
      </c>
      <c r="B17" s="20" t="s">
        <v>139</v>
      </c>
      <c r="C17" s="35">
        <v>22</v>
      </c>
      <c r="D17" s="34">
        <v>13</v>
      </c>
      <c r="E17" s="42">
        <f t="shared" si="0"/>
        <v>0.59090909090909094</v>
      </c>
      <c r="F17" s="34">
        <v>9</v>
      </c>
      <c r="G17" s="42">
        <f t="shared" si="1"/>
        <v>0.40909090909090912</v>
      </c>
    </row>
    <row r="18" spans="1:7" ht="66" customHeight="1">
      <c r="A18" s="17">
        <v>15</v>
      </c>
      <c r="B18" s="20" t="s">
        <v>127</v>
      </c>
      <c r="C18" s="36">
        <v>15</v>
      </c>
      <c r="D18" s="34">
        <v>13</v>
      </c>
      <c r="E18" s="42">
        <f>D18/C18*100%</f>
        <v>0.8666666666666667</v>
      </c>
      <c r="F18" s="34">
        <v>2</v>
      </c>
      <c r="G18" s="42">
        <f>F18/C18*100%</f>
        <v>0.13333333333333333</v>
      </c>
    </row>
    <row r="19" spans="1:7" ht="72" customHeight="1">
      <c r="A19" s="17">
        <v>16</v>
      </c>
      <c r="B19" s="20" t="s">
        <v>131</v>
      </c>
      <c r="C19" s="36">
        <v>19</v>
      </c>
      <c r="D19" s="34">
        <v>16</v>
      </c>
      <c r="E19" s="42">
        <f t="shared" si="0"/>
        <v>0.84210526315789469</v>
      </c>
      <c r="F19" s="34">
        <v>3</v>
      </c>
      <c r="G19" s="42">
        <f t="shared" si="1"/>
        <v>0.15789473684210525</v>
      </c>
    </row>
    <row r="20" spans="1:7" ht="90" customHeight="1">
      <c r="A20" s="24">
        <v>17</v>
      </c>
      <c r="B20" s="20" t="s">
        <v>125</v>
      </c>
      <c r="C20" s="36">
        <v>15</v>
      </c>
      <c r="D20" s="44">
        <v>13</v>
      </c>
      <c r="E20" s="42">
        <f t="shared" si="0"/>
        <v>0.8666666666666667</v>
      </c>
      <c r="F20" s="44">
        <v>2</v>
      </c>
      <c r="G20" s="42">
        <f t="shared" si="1"/>
        <v>0.13333333333333333</v>
      </c>
    </row>
    <row r="21" spans="1:7" ht="60" customHeight="1">
      <c r="A21" s="24">
        <v>18</v>
      </c>
      <c r="B21" s="20" t="s">
        <v>129</v>
      </c>
      <c r="C21" s="36">
        <v>12</v>
      </c>
      <c r="D21" s="44">
        <v>9</v>
      </c>
      <c r="E21" s="42">
        <f t="shared" si="0"/>
        <v>0.75</v>
      </c>
      <c r="F21" s="44">
        <v>3</v>
      </c>
      <c r="G21" s="42">
        <f t="shared" si="1"/>
        <v>0.25</v>
      </c>
    </row>
    <row r="22" spans="1:7" ht="68.25" customHeight="1">
      <c r="A22" s="24">
        <v>19</v>
      </c>
      <c r="B22" s="20" t="s">
        <v>133</v>
      </c>
      <c r="C22" s="37">
        <v>14</v>
      </c>
      <c r="D22" s="44">
        <v>12</v>
      </c>
      <c r="E22" s="42">
        <f t="shared" si="0"/>
        <v>0.8571428571428571</v>
      </c>
      <c r="F22" s="44">
        <v>2</v>
      </c>
      <c r="G22" s="42">
        <f t="shared" si="1"/>
        <v>0.14285714285714285</v>
      </c>
    </row>
    <row r="23" spans="1:7" ht="39.950000000000003" customHeight="1">
      <c r="A23" s="24">
        <v>20</v>
      </c>
      <c r="B23" s="20" t="s">
        <v>123</v>
      </c>
      <c r="C23" s="38">
        <v>14</v>
      </c>
      <c r="D23" s="44">
        <v>11</v>
      </c>
      <c r="E23" s="42">
        <f t="shared" si="0"/>
        <v>0.7857142857142857</v>
      </c>
      <c r="F23" s="44">
        <v>3</v>
      </c>
      <c r="G23" s="42">
        <f t="shared" si="1"/>
        <v>0.21428571428571427</v>
      </c>
    </row>
    <row r="24" spans="1:7" ht="39.950000000000003" customHeight="1">
      <c r="A24" s="24">
        <v>21</v>
      </c>
      <c r="B24" s="20" t="s">
        <v>117</v>
      </c>
      <c r="C24" s="38">
        <v>17</v>
      </c>
      <c r="D24" s="44">
        <v>7</v>
      </c>
      <c r="E24" s="42">
        <f t="shared" si="0"/>
        <v>0.41176470588235292</v>
      </c>
      <c r="F24" s="44">
        <v>10</v>
      </c>
      <c r="G24" s="42">
        <f t="shared" si="1"/>
        <v>0.58823529411764708</v>
      </c>
    </row>
    <row r="25" spans="1:7" ht="54" customHeight="1">
      <c r="A25" s="24">
        <v>22</v>
      </c>
      <c r="B25" s="20" t="s">
        <v>119</v>
      </c>
      <c r="C25" s="38">
        <v>7</v>
      </c>
      <c r="D25" s="44">
        <v>4</v>
      </c>
      <c r="E25" s="42">
        <f t="shared" si="0"/>
        <v>0.5714285714285714</v>
      </c>
      <c r="F25" s="44">
        <v>3</v>
      </c>
      <c r="G25" s="42">
        <f t="shared" si="1"/>
        <v>0.42857142857142855</v>
      </c>
    </row>
    <row r="26" spans="1:7" ht="39.950000000000003" customHeight="1">
      <c r="A26" s="24">
        <v>23</v>
      </c>
      <c r="B26" s="20" t="s">
        <v>121</v>
      </c>
      <c r="C26" s="38">
        <v>17</v>
      </c>
      <c r="D26" s="44">
        <v>12</v>
      </c>
      <c r="E26" s="42">
        <f t="shared" si="0"/>
        <v>0.70588235294117652</v>
      </c>
      <c r="F26" s="44">
        <v>5</v>
      </c>
      <c r="G26" s="42">
        <f t="shared" si="1"/>
        <v>0.29411764705882354</v>
      </c>
    </row>
    <row r="27" spans="1:7" ht="39.950000000000003" customHeight="1">
      <c r="A27" s="17" t="s">
        <v>110</v>
      </c>
      <c r="B27" s="17" t="s">
        <v>100</v>
      </c>
      <c r="C27" s="39">
        <f>SUM(C4:C26)</f>
        <v>359</v>
      </c>
      <c r="D27" s="39">
        <f>SUM(D4:D26)</f>
        <v>267</v>
      </c>
      <c r="E27" s="42">
        <f>D27/C27*100%</f>
        <v>0.74373259052924789</v>
      </c>
      <c r="F27" s="39">
        <f>SUM(F4:F26)</f>
        <v>92</v>
      </c>
      <c r="G27" s="42">
        <f>F27/C27*100%</f>
        <v>0.25626740947075211</v>
      </c>
    </row>
    <row r="28" spans="1:7" ht="39.950000000000003" customHeight="1">
      <c r="A28" s="88" t="s">
        <v>63</v>
      </c>
      <c r="B28" s="89"/>
      <c r="C28" s="89"/>
      <c r="D28" s="89"/>
      <c r="E28" s="89"/>
      <c r="F28" s="89"/>
      <c r="G28" s="90"/>
    </row>
  </sheetData>
  <mergeCells count="3">
    <mergeCell ref="A1:G1"/>
    <mergeCell ref="E2:G2"/>
    <mergeCell ref="A28:G2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topLeftCell="A19" zoomScale="115" zoomScaleNormal="115" workbookViewId="0">
      <selection activeCell="B27" sqref="B27"/>
    </sheetView>
  </sheetViews>
  <sheetFormatPr defaultRowHeight="16.5"/>
  <cols>
    <col min="1" max="1" width="8.5" customWidth="1"/>
    <col min="2" max="2" width="63" customWidth="1"/>
    <col min="3" max="3" width="13.125" customWidth="1"/>
    <col min="4" max="4" width="15.25" customWidth="1"/>
    <col min="5" max="5" width="19.75" customWidth="1"/>
    <col min="6" max="6" width="17.75" customWidth="1"/>
    <col min="7" max="7" width="23.25" customWidth="1"/>
  </cols>
  <sheetData>
    <row r="1" spans="1:7" ht="51.75" customHeight="1">
      <c r="A1" s="83" t="s">
        <v>97</v>
      </c>
      <c r="B1" s="84"/>
      <c r="C1" s="84"/>
      <c r="D1" s="84"/>
      <c r="E1" s="84"/>
      <c r="F1" s="84"/>
      <c r="G1" s="84"/>
    </row>
    <row r="2" spans="1:7" ht="19.5" customHeight="1">
      <c r="A2" s="29"/>
      <c r="B2" s="30"/>
      <c r="C2" s="30"/>
      <c r="D2" s="30"/>
      <c r="E2" s="85" t="s">
        <v>36</v>
      </c>
      <c r="F2" s="86"/>
      <c r="G2" s="87"/>
    </row>
    <row r="3" spans="1:7" ht="49.5">
      <c r="A3" s="25" t="s">
        <v>37</v>
      </c>
      <c r="B3" s="25" t="s">
        <v>38</v>
      </c>
      <c r="C3" s="25" t="s">
        <v>65</v>
      </c>
      <c r="D3" s="25" t="s">
        <v>66</v>
      </c>
      <c r="E3" s="27" t="s">
        <v>39</v>
      </c>
      <c r="F3" s="25" t="s">
        <v>67</v>
      </c>
      <c r="G3" s="27" t="s">
        <v>98</v>
      </c>
    </row>
    <row r="4" spans="1:7" ht="33">
      <c r="A4" s="17">
        <v>1</v>
      </c>
      <c r="B4" s="20" t="s">
        <v>96</v>
      </c>
      <c r="C4" s="18">
        <v>20</v>
      </c>
      <c r="D4" s="18">
        <v>14</v>
      </c>
      <c r="E4" s="19">
        <f t="shared" ref="E4:E21" si="0">D4/C4*100%</f>
        <v>0.7</v>
      </c>
      <c r="F4" s="31">
        <v>6</v>
      </c>
      <c r="G4" s="19">
        <f t="shared" ref="G4:G21" si="1">F4/C4*100%</f>
        <v>0.3</v>
      </c>
    </row>
    <row r="5" spans="1:7" ht="36" customHeight="1">
      <c r="A5" s="17">
        <v>2</v>
      </c>
      <c r="B5" s="20" t="s">
        <v>111</v>
      </c>
      <c r="C5" s="18">
        <v>2</v>
      </c>
      <c r="D5" s="18">
        <v>2</v>
      </c>
      <c r="E5" s="19">
        <f t="shared" si="0"/>
        <v>1</v>
      </c>
      <c r="F5" s="18">
        <v>0</v>
      </c>
      <c r="G5" s="19">
        <f t="shared" si="1"/>
        <v>0</v>
      </c>
    </row>
    <row r="6" spans="1:7" ht="53.25" customHeight="1">
      <c r="A6" s="17">
        <v>3</v>
      </c>
      <c r="B6" s="20" t="s">
        <v>113</v>
      </c>
      <c r="C6" s="18">
        <v>2</v>
      </c>
      <c r="D6" s="18">
        <v>0</v>
      </c>
      <c r="E6" s="19">
        <f t="shared" si="0"/>
        <v>0</v>
      </c>
      <c r="F6" s="18">
        <v>2</v>
      </c>
      <c r="G6" s="19">
        <f t="shared" si="1"/>
        <v>1</v>
      </c>
    </row>
    <row r="7" spans="1:7" ht="54.75" customHeight="1">
      <c r="A7" s="17">
        <v>4</v>
      </c>
      <c r="B7" s="20" t="s">
        <v>99</v>
      </c>
      <c r="C7" s="18">
        <v>8</v>
      </c>
      <c r="D7" s="18">
        <v>6</v>
      </c>
      <c r="E7" s="19">
        <f t="shared" si="0"/>
        <v>0.75</v>
      </c>
      <c r="F7" s="18">
        <v>2</v>
      </c>
      <c r="G7" s="19">
        <f t="shared" si="1"/>
        <v>0.25</v>
      </c>
    </row>
    <row r="8" spans="1:7" ht="69.75" customHeight="1">
      <c r="A8" s="17">
        <v>5</v>
      </c>
      <c r="B8" s="20" t="s">
        <v>115</v>
      </c>
      <c r="C8" s="18">
        <v>26</v>
      </c>
      <c r="D8" s="18">
        <v>19</v>
      </c>
      <c r="E8" s="19">
        <f t="shared" si="0"/>
        <v>0.73076923076923073</v>
      </c>
      <c r="F8" s="18">
        <v>7</v>
      </c>
      <c r="G8" s="19">
        <f t="shared" si="1"/>
        <v>0.26923076923076922</v>
      </c>
    </row>
    <row r="9" spans="1:7" ht="37.5" customHeight="1">
      <c r="A9" s="17">
        <v>6</v>
      </c>
      <c r="B9" s="20" t="s">
        <v>116</v>
      </c>
      <c r="C9" s="18">
        <v>21</v>
      </c>
      <c r="D9" s="18">
        <v>11</v>
      </c>
      <c r="E9" s="19">
        <f t="shared" si="0"/>
        <v>0.52380952380952384</v>
      </c>
      <c r="F9" s="18">
        <v>10</v>
      </c>
      <c r="G9" s="19">
        <f t="shared" si="1"/>
        <v>0.47619047619047616</v>
      </c>
    </row>
    <row r="10" spans="1:7" ht="49.5">
      <c r="A10" s="17">
        <v>7</v>
      </c>
      <c r="B10" s="20" t="s">
        <v>118</v>
      </c>
      <c r="C10" s="18">
        <v>7</v>
      </c>
      <c r="D10" s="18">
        <v>4</v>
      </c>
      <c r="E10" s="19">
        <f t="shared" si="0"/>
        <v>0.5714285714285714</v>
      </c>
      <c r="F10" s="18">
        <v>3</v>
      </c>
      <c r="G10" s="19">
        <f t="shared" si="1"/>
        <v>0.42857142857142855</v>
      </c>
    </row>
    <row r="11" spans="1:7" ht="36" customHeight="1">
      <c r="A11" s="17">
        <v>8</v>
      </c>
      <c r="B11" s="20" t="s">
        <v>120</v>
      </c>
      <c r="C11" s="18">
        <v>17</v>
      </c>
      <c r="D11" s="18">
        <v>12</v>
      </c>
      <c r="E11" s="19">
        <f t="shared" si="0"/>
        <v>0.70588235294117652</v>
      </c>
      <c r="F11" s="18">
        <v>5</v>
      </c>
      <c r="G11" s="19">
        <f t="shared" si="1"/>
        <v>0.29411764705882354</v>
      </c>
    </row>
    <row r="12" spans="1:7" ht="36" customHeight="1">
      <c r="A12" s="17">
        <v>9</v>
      </c>
      <c r="B12" s="20" t="s">
        <v>122</v>
      </c>
      <c r="C12" s="18">
        <v>14</v>
      </c>
      <c r="D12" s="18">
        <v>11</v>
      </c>
      <c r="E12" s="19">
        <f t="shared" si="0"/>
        <v>0.7857142857142857</v>
      </c>
      <c r="F12" s="18">
        <v>3</v>
      </c>
      <c r="G12" s="19">
        <f t="shared" si="1"/>
        <v>0.21428571428571427</v>
      </c>
    </row>
    <row r="13" spans="1:7" ht="69" customHeight="1">
      <c r="A13" s="17">
        <v>10</v>
      </c>
      <c r="B13" s="20" t="s">
        <v>124</v>
      </c>
      <c r="C13" s="18">
        <v>15</v>
      </c>
      <c r="D13" s="18">
        <v>13</v>
      </c>
      <c r="E13" s="19">
        <f t="shared" si="0"/>
        <v>0.8666666666666667</v>
      </c>
      <c r="F13" s="18">
        <v>2</v>
      </c>
      <c r="G13" s="19">
        <f t="shared" si="1"/>
        <v>0.13333333333333333</v>
      </c>
    </row>
    <row r="14" spans="1:7" ht="49.5">
      <c r="A14" s="17">
        <v>11</v>
      </c>
      <c r="B14" s="20" t="s">
        <v>126</v>
      </c>
      <c r="C14" s="18">
        <v>11</v>
      </c>
      <c r="D14" s="18">
        <v>8</v>
      </c>
      <c r="E14" s="19">
        <f t="shared" si="0"/>
        <v>0.72727272727272729</v>
      </c>
      <c r="F14" s="18">
        <v>3</v>
      </c>
      <c r="G14" s="19">
        <f t="shared" si="1"/>
        <v>0.27272727272727271</v>
      </c>
    </row>
    <row r="15" spans="1:7" ht="35.25" customHeight="1">
      <c r="A15" s="17">
        <v>12</v>
      </c>
      <c r="B15" s="20" t="s">
        <v>128</v>
      </c>
      <c r="C15" s="18">
        <v>12</v>
      </c>
      <c r="D15" s="18">
        <v>9</v>
      </c>
      <c r="E15" s="19">
        <f t="shared" si="0"/>
        <v>0.75</v>
      </c>
      <c r="F15" s="18">
        <v>3</v>
      </c>
      <c r="G15" s="19">
        <f t="shared" si="1"/>
        <v>0.25</v>
      </c>
    </row>
    <row r="16" spans="1:7" ht="51.75" customHeight="1">
      <c r="A16" s="17">
        <v>13</v>
      </c>
      <c r="B16" s="20" t="s">
        <v>130</v>
      </c>
      <c r="C16" s="18">
        <v>19</v>
      </c>
      <c r="D16" s="18">
        <v>16</v>
      </c>
      <c r="E16" s="19">
        <f t="shared" si="0"/>
        <v>0.84210526315789469</v>
      </c>
      <c r="F16" s="18">
        <v>3</v>
      </c>
      <c r="G16" s="19">
        <f t="shared" si="1"/>
        <v>0.15789473684210525</v>
      </c>
    </row>
    <row r="17" spans="1:7" ht="68.25" customHeight="1">
      <c r="A17" s="17">
        <v>14</v>
      </c>
      <c r="B17" s="20" t="s">
        <v>132</v>
      </c>
      <c r="C17" s="18">
        <v>14</v>
      </c>
      <c r="D17" s="18">
        <v>12</v>
      </c>
      <c r="E17" s="19">
        <f t="shared" si="0"/>
        <v>0.8571428571428571</v>
      </c>
      <c r="F17" s="18">
        <v>2</v>
      </c>
      <c r="G17" s="19">
        <f t="shared" si="1"/>
        <v>0.14285714285714285</v>
      </c>
    </row>
    <row r="18" spans="1:7" ht="67.5" customHeight="1">
      <c r="A18" s="17">
        <v>15</v>
      </c>
      <c r="B18" s="20" t="s">
        <v>134</v>
      </c>
      <c r="C18" s="18">
        <v>33</v>
      </c>
      <c r="D18" s="18">
        <v>25</v>
      </c>
      <c r="E18" s="19">
        <f t="shared" si="0"/>
        <v>0.75757575757575757</v>
      </c>
      <c r="F18" s="18">
        <v>8</v>
      </c>
      <c r="G18" s="19">
        <f t="shared" si="1"/>
        <v>0.24242424242424243</v>
      </c>
    </row>
    <row r="19" spans="1:7" ht="69" customHeight="1">
      <c r="A19" s="17">
        <v>16</v>
      </c>
      <c r="B19" s="20" t="s">
        <v>136</v>
      </c>
      <c r="C19" s="18">
        <v>25</v>
      </c>
      <c r="D19" s="18">
        <v>17</v>
      </c>
      <c r="E19" s="19">
        <f>D19/C19*100%</f>
        <v>0.68</v>
      </c>
      <c r="F19" s="18">
        <v>8</v>
      </c>
      <c r="G19" s="19">
        <f>F19/C19*100%</f>
        <v>0.32</v>
      </c>
    </row>
    <row r="20" spans="1:7" ht="69.75" customHeight="1">
      <c r="A20" s="17">
        <v>17</v>
      </c>
      <c r="B20" s="20" t="s">
        <v>138</v>
      </c>
      <c r="C20" s="18">
        <v>24</v>
      </c>
      <c r="D20" s="18">
        <v>16</v>
      </c>
      <c r="E20" s="19">
        <f t="shared" si="0"/>
        <v>0.66666666666666663</v>
      </c>
      <c r="F20" s="18">
        <v>8</v>
      </c>
      <c r="G20" s="19">
        <f t="shared" si="1"/>
        <v>0.33333333333333331</v>
      </c>
    </row>
    <row r="21" spans="1:7">
      <c r="A21" s="17" t="s">
        <v>61</v>
      </c>
      <c r="B21" s="17" t="s">
        <v>91</v>
      </c>
      <c r="C21" s="17">
        <f>SUM(C4:C20)</f>
        <v>270</v>
      </c>
      <c r="D21" s="17">
        <f>SUM(D4:D20)</f>
        <v>195</v>
      </c>
      <c r="E21" s="19">
        <f t="shared" si="0"/>
        <v>0.72222222222222221</v>
      </c>
      <c r="F21" s="17">
        <f>SUM(F4:F20)</f>
        <v>75</v>
      </c>
      <c r="G21" s="19">
        <f t="shared" si="1"/>
        <v>0.27777777777777779</v>
      </c>
    </row>
    <row r="22" spans="1:7">
      <c r="A22" s="82" t="s">
        <v>63</v>
      </c>
      <c r="B22" s="82"/>
      <c r="C22" s="82"/>
      <c r="D22" s="82"/>
      <c r="E22" s="82"/>
      <c r="F22" s="82"/>
      <c r="G22" s="82"/>
    </row>
  </sheetData>
  <mergeCells count="3">
    <mergeCell ref="A1:G1"/>
    <mergeCell ref="E2:G2"/>
    <mergeCell ref="A22:G2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view="pageBreakPreview" topLeftCell="A7" zoomScale="115" zoomScaleNormal="100" zoomScaleSheetLayoutView="115" workbookViewId="0">
      <selection activeCell="A17" sqref="A17"/>
    </sheetView>
  </sheetViews>
  <sheetFormatPr defaultRowHeight="16.5"/>
  <cols>
    <col min="1" max="1" width="6.5" customWidth="1"/>
    <col min="2" max="2" width="35.75" customWidth="1"/>
    <col min="3" max="7" width="16.75" customWidth="1"/>
  </cols>
  <sheetData>
    <row r="1" spans="1:7" ht="79.150000000000006" customHeight="1">
      <c r="A1" s="83" t="s">
        <v>89</v>
      </c>
      <c r="B1" s="91"/>
      <c r="C1" s="91"/>
      <c r="D1" s="91"/>
      <c r="E1" s="91"/>
      <c r="F1" s="91"/>
      <c r="G1" s="91"/>
    </row>
    <row r="2" spans="1:7">
      <c r="A2" s="28"/>
      <c r="B2" s="16"/>
      <c r="C2" s="16"/>
      <c r="D2" s="16"/>
      <c r="E2" s="92" t="s">
        <v>68</v>
      </c>
      <c r="F2" s="93"/>
      <c r="G2" s="94"/>
    </row>
    <row r="3" spans="1:7" s="23" customFormat="1" ht="99" customHeight="1">
      <c r="A3" s="25" t="s">
        <v>69</v>
      </c>
      <c r="B3" s="26" t="s">
        <v>70</v>
      </c>
      <c r="C3" s="25" t="s">
        <v>92</v>
      </c>
      <c r="D3" s="25" t="s">
        <v>93</v>
      </c>
      <c r="E3" s="27" t="s">
        <v>71</v>
      </c>
      <c r="F3" s="25" t="s">
        <v>94</v>
      </c>
      <c r="G3" s="27" t="s">
        <v>72</v>
      </c>
    </row>
    <row r="4" spans="1:7" s="23" customFormat="1">
      <c r="A4" s="18">
        <v>1</v>
      </c>
      <c r="B4" s="24" t="s">
        <v>95</v>
      </c>
      <c r="C4" s="18">
        <v>6</v>
      </c>
      <c r="D4" s="18">
        <v>3</v>
      </c>
      <c r="E4" s="21">
        <f t="shared" ref="E4:E20" si="0">D4/C4*100%</f>
        <v>0.5</v>
      </c>
      <c r="F4" s="18">
        <v>3</v>
      </c>
      <c r="G4" s="21">
        <f t="shared" ref="G4:G20" si="1">F4/C4*100%</f>
        <v>0.5</v>
      </c>
    </row>
    <row r="5" spans="1:7" s="23" customFormat="1" ht="33">
      <c r="A5" s="18">
        <v>2</v>
      </c>
      <c r="B5" s="24" t="s">
        <v>73</v>
      </c>
      <c r="C5" s="18">
        <v>10</v>
      </c>
      <c r="D5" s="18">
        <v>6</v>
      </c>
      <c r="E5" s="21">
        <f t="shared" si="0"/>
        <v>0.6</v>
      </c>
      <c r="F5" s="18">
        <v>4</v>
      </c>
      <c r="G5" s="21">
        <f t="shared" si="1"/>
        <v>0.4</v>
      </c>
    </row>
    <row r="6" spans="1:7" s="23" customFormat="1">
      <c r="A6" s="18">
        <v>3</v>
      </c>
      <c r="B6" s="24" t="s">
        <v>74</v>
      </c>
      <c r="C6" s="18">
        <v>16</v>
      </c>
      <c r="D6" s="18">
        <v>13</v>
      </c>
      <c r="E6" s="21">
        <f t="shared" si="0"/>
        <v>0.8125</v>
      </c>
      <c r="F6" s="18">
        <v>3</v>
      </c>
      <c r="G6" s="21">
        <f t="shared" si="1"/>
        <v>0.1875</v>
      </c>
    </row>
    <row r="7" spans="1:7" s="23" customFormat="1">
      <c r="A7" s="18">
        <v>4</v>
      </c>
      <c r="B7" s="24" t="s">
        <v>75</v>
      </c>
      <c r="C7" s="18">
        <v>18</v>
      </c>
      <c r="D7" s="18">
        <v>16</v>
      </c>
      <c r="E7" s="21">
        <f t="shared" si="0"/>
        <v>0.88888888888888884</v>
      </c>
      <c r="F7" s="18">
        <v>2</v>
      </c>
      <c r="G7" s="21">
        <f t="shared" si="1"/>
        <v>0.1111111111111111</v>
      </c>
    </row>
    <row r="8" spans="1:7" s="23" customFormat="1">
      <c r="A8" s="18">
        <v>5</v>
      </c>
      <c r="B8" s="24" t="s">
        <v>76</v>
      </c>
      <c r="C8" s="18">
        <v>14</v>
      </c>
      <c r="D8" s="18">
        <v>10</v>
      </c>
      <c r="E8" s="21">
        <f t="shared" si="0"/>
        <v>0.7142857142857143</v>
      </c>
      <c r="F8" s="18">
        <v>4</v>
      </c>
      <c r="G8" s="21">
        <f t="shared" si="1"/>
        <v>0.2857142857142857</v>
      </c>
    </row>
    <row r="9" spans="1:7" s="23" customFormat="1" ht="33">
      <c r="A9" s="18">
        <v>6</v>
      </c>
      <c r="B9" s="24" t="s">
        <v>77</v>
      </c>
      <c r="C9" s="18">
        <v>12</v>
      </c>
      <c r="D9" s="18">
        <v>9</v>
      </c>
      <c r="E9" s="21">
        <f t="shared" si="0"/>
        <v>0.75</v>
      </c>
      <c r="F9" s="18">
        <v>3</v>
      </c>
      <c r="G9" s="21">
        <f t="shared" si="1"/>
        <v>0.25</v>
      </c>
    </row>
    <row r="10" spans="1:7" s="23" customFormat="1">
      <c r="A10" s="18">
        <v>7</v>
      </c>
      <c r="B10" s="24" t="s">
        <v>78</v>
      </c>
      <c r="C10" s="18">
        <v>35</v>
      </c>
      <c r="D10" s="18">
        <v>27</v>
      </c>
      <c r="E10" s="21">
        <f t="shared" si="0"/>
        <v>0.77142857142857146</v>
      </c>
      <c r="F10" s="18">
        <v>8</v>
      </c>
      <c r="G10" s="21">
        <f t="shared" si="1"/>
        <v>0.22857142857142856</v>
      </c>
    </row>
    <row r="11" spans="1:7" s="23" customFormat="1">
      <c r="A11" s="18">
        <v>8</v>
      </c>
      <c r="B11" s="24" t="s">
        <v>79</v>
      </c>
      <c r="C11" s="18">
        <v>21</v>
      </c>
      <c r="D11" s="18">
        <v>13</v>
      </c>
      <c r="E11" s="21">
        <f t="shared" si="0"/>
        <v>0.61904761904761907</v>
      </c>
      <c r="F11" s="18">
        <v>8</v>
      </c>
      <c r="G11" s="21">
        <f t="shared" si="1"/>
        <v>0.38095238095238093</v>
      </c>
    </row>
    <row r="12" spans="1:7" s="23" customFormat="1">
      <c r="A12" s="18">
        <v>9</v>
      </c>
      <c r="B12" s="24" t="s">
        <v>80</v>
      </c>
      <c r="C12" s="18">
        <v>28</v>
      </c>
      <c r="D12" s="18">
        <v>18</v>
      </c>
      <c r="E12" s="21">
        <f t="shared" si="0"/>
        <v>0.6428571428571429</v>
      </c>
      <c r="F12" s="18">
        <v>10</v>
      </c>
      <c r="G12" s="21">
        <f t="shared" si="1"/>
        <v>0.35714285714285715</v>
      </c>
    </row>
    <row r="13" spans="1:7" s="23" customFormat="1" ht="33">
      <c r="A13" s="18">
        <v>10</v>
      </c>
      <c r="B13" s="24" t="s">
        <v>81</v>
      </c>
      <c r="C13" s="18">
        <v>18</v>
      </c>
      <c r="D13" s="18">
        <v>16</v>
      </c>
      <c r="E13" s="21">
        <f t="shared" si="0"/>
        <v>0.88888888888888884</v>
      </c>
      <c r="F13" s="18">
        <v>2</v>
      </c>
      <c r="G13" s="21">
        <f t="shared" si="1"/>
        <v>0.1111111111111111</v>
      </c>
    </row>
    <row r="14" spans="1:7" s="23" customFormat="1">
      <c r="A14" s="18">
        <v>11</v>
      </c>
      <c r="B14" s="24" t="s">
        <v>82</v>
      </c>
      <c r="C14" s="18">
        <v>19</v>
      </c>
      <c r="D14" s="18">
        <v>11</v>
      </c>
      <c r="E14" s="21">
        <f t="shared" si="0"/>
        <v>0.57894736842105265</v>
      </c>
      <c r="F14" s="18">
        <v>8</v>
      </c>
      <c r="G14" s="21">
        <f t="shared" si="1"/>
        <v>0.42105263157894735</v>
      </c>
    </row>
    <row r="15" spans="1:7" s="23" customFormat="1">
      <c r="A15" s="18">
        <v>12</v>
      </c>
      <c r="B15" s="24" t="s">
        <v>83</v>
      </c>
      <c r="C15" s="18">
        <v>12</v>
      </c>
      <c r="D15" s="18">
        <v>11</v>
      </c>
      <c r="E15" s="21">
        <f t="shared" si="0"/>
        <v>0.91666666666666663</v>
      </c>
      <c r="F15" s="18">
        <v>1</v>
      </c>
      <c r="G15" s="21">
        <f t="shared" si="1"/>
        <v>8.3333333333333329E-2</v>
      </c>
    </row>
    <row r="16" spans="1:7" s="23" customFormat="1">
      <c r="A16" s="18">
        <v>13</v>
      </c>
      <c r="B16" s="24" t="s">
        <v>84</v>
      </c>
      <c r="C16" s="18">
        <v>19</v>
      </c>
      <c r="D16" s="18">
        <v>13</v>
      </c>
      <c r="E16" s="21">
        <f t="shared" si="0"/>
        <v>0.68421052631578949</v>
      </c>
      <c r="F16" s="18">
        <v>6</v>
      </c>
      <c r="G16" s="21">
        <f t="shared" si="1"/>
        <v>0.31578947368421051</v>
      </c>
    </row>
    <row r="17" spans="1:7" s="23" customFormat="1">
      <c r="A17" s="18">
        <v>14</v>
      </c>
      <c r="B17" s="24" t="s">
        <v>85</v>
      </c>
      <c r="C17" s="18">
        <v>22</v>
      </c>
      <c r="D17" s="18">
        <v>12</v>
      </c>
      <c r="E17" s="21">
        <f t="shared" si="0"/>
        <v>0.54545454545454541</v>
      </c>
      <c r="F17" s="18">
        <v>10</v>
      </c>
      <c r="G17" s="21">
        <f t="shared" si="1"/>
        <v>0.45454545454545453</v>
      </c>
    </row>
    <row r="18" spans="1:7" s="23" customFormat="1">
      <c r="A18" s="18">
        <v>15</v>
      </c>
      <c r="B18" s="24" t="s">
        <v>86</v>
      </c>
      <c r="C18" s="18">
        <v>9</v>
      </c>
      <c r="D18" s="18">
        <v>5</v>
      </c>
      <c r="E18" s="21">
        <f t="shared" si="0"/>
        <v>0.55555555555555558</v>
      </c>
      <c r="F18" s="18">
        <v>4</v>
      </c>
      <c r="G18" s="21">
        <f t="shared" si="1"/>
        <v>0.44444444444444442</v>
      </c>
    </row>
    <row r="19" spans="1:7" s="23" customFormat="1">
      <c r="A19" s="18">
        <v>16</v>
      </c>
      <c r="B19" s="24" t="s">
        <v>87</v>
      </c>
      <c r="C19" s="18">
        <v>16</v>
      </c>
      <c r="D19" s="18">
        <v>11</v>
      </c>
      <c r="E19" s="21">
        <f t="shared" si="0"/>
        <v>0.6875</v>
      </c>
      <c r="F19" s="18">
        <v>5</v>
      </c>
      <c r="G19" s="21">
        <f t="shared" si="1"/>
        <v>0.3125</v>
      </c>
    </row>
    <row r="20" spans="1:7" s="23" customFormat="1">
      <c r="A20" s="18" t="s">
        <v>88</v>
      </c>
      <c r="B20" s="18" t="s">
        <v>91</v>
      </c>
      <c r="C20" s="18">
        <f>SUM(C4:C19)</f>
        <v>275</v>
      </c>
      <c r="D20" s="18">
        <f>SUM(D4:D19)</f>
        <v>194</v>
      </c>
      <c r="E20" s="21">
        <f t="shared" si="0"/>
        <v>0.70545454545454545</v>
      </c>
      <c r="F20" s="18">
        <f>SUM(F4:F19)</f>
        <v>81</v>
      </c>
      <c r="G20" s="21">
        <f t="shared" si="1"/>
        <v>0.29454545454545455</v>
      </c>
    </row>
    <row r="21" spans="1:7">
      <c r="A21" s="95" t="s">
        <v>63</v>
      </c>
      <c r="B21" s="95"/>
      <c r="C21" s="95"/>
      <c r="D21" s="95"/>
      <c r="E21" s="95"/>
      <c r="F21" s="95"/>
      <c r="G21" s="95"/>
    </row>
  </sheetData>
  <mergeCells count="3">
    <mergeCell ref="A1:G1"/>
    <mergeCell ref="E2:G2"/>
    <mergeCell ref="A21:G21"/>
  </mergeCells>
  <phoneticPr fontId="3" type="noConversion"/>
  <pageMargins left="0.7" right="0.7" top="0.75" bottom="0.75" header="0.3" footer="0.3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zoomScaleNormal="100" workbookViewId="0">
      <selection activeCell="A25" sqref="A25:G25"/>
    </sheetView>
  </sheetViews>
  <sheetFormatPr defaultRowHeight="16.5"/>
  <cols>
    <col min="1" max="1" width="5.5" customWidth="1"/>
    <col min="2" max="2" width="46.5" customWidth="1"/>
    <col min="3" max="7" width="16.75" customWidth="1"/>
  </cols>
  <sheetData>
    <row r="1" spans="1:7" ht="84.6" customHeight="1">
      <c r="A1" s="96" t="s">
        <v>64</v>
      </c>
      <c r="B1" s="97"/>
      <c r="C1" s="97"/>
      <c r="D1" s="97"/>
      <c r="E1" s="97"/>
      <c r="F1" s="97"/>
      <c r="G1" s="97"/>
    </row>
    <row r="2" spans="1:7">
      <c r="A2" s="15"/>
      <c r="B2" s="16"/>
      <c r="C2" s="16"/>
      <c r="D2" s="16"/>
      <c r="E2" s="92" t="s">
        <v>36</v>
      </c>
      <c r="F2" s="98"/>
      <c r="G2" s="98"/>
    </row>
    <row r="3" spans="1:7" ht="74.45" customHeight="1">
      <c r="A3" s="17" t="s">
        <v>37</v>
      </c>
      <c r="B3" s="18" t="s">
        <v>38</v>
      </c>
      <c r="C3" s="17" t="s">
        <v>65</v>
      </c>
      <c r="D3" s="17" t="s">
        <v>66</v>
      </c>
      <c r="E3" s="19" t="s">
        <v>39</v>
      </c>
      <c r="F3" s="17" t="s">
        <v>67</v>
      </c>
      <c r="G3" s="19" t="s">
        <v>40</v>
      </c>
    </row>
    <row r="4" spans="1:7" ht="76.900000000000006" customHeight="1">
      <c r="A4" s="18">
        <v>1</v>
      </c>
      <c r="B4" s="20" t="s">
        <v>41</v>
      </c>
      <c r="C4" s="18">
        <v>7</v>
      </c>
      <c r="D4" s="18">
        <v>4</v>
      </c>
      <c r="E4" s="21">
        <f>D4/C4*100%</f>
        <v>0.5714285714285714</v>
      </c>
      <c r="F4" s="18">
        <v>3</v>
      </c>
      <c r="G4" s="21">
        <f t="shared" ref="G4:G24" si="0">F4/C4*100%</f>
        <v>0.42857142857142855</v>
      </c>
    </row>
    <row r="5" spans="1:7" ht="112.15" customHeight="1">
      <c r="A5" s="18">
        <v>2</v>
      </c>
      <c r="B5" s="20" t="s">
        <v>42</v>
      </c>
      <c r="C5" s="18">
        <v>22</v>
      </c>
      <c r="D5" s="18">
        <v>19</v>
      </c>
      <c r="E5" s="21">
        <f t="shared" ref="E5:E24" si="1">D5/C5*100%</f>
        <v>0.86363636363636365</v>
      </c>
      <c r="F5" s="18">
        <v>3</v>
      </c>
      <c r="G5" s="21">
        <f t="shared" si="0"/>
        <v>0.13636363636363635</v>
      </c>
    </row>
    <row r="6" spans="1:7" ht="90" customHeight="1">
      <c r="A6" s="18">
        <v>3</v>
      </c>
      <c r="B6" s="20" t="s">
        <v>43</v>
      </c>
      <c r="C6" s="18">
        <v>8</v>
      </c>
      <c r="D6" s="18">
        <v>7</v>
      </c>
      <c r="E6" s="21">
        <f t="shared" si="1"/>
        <v>0.875</v>
      </c>
      <c r="F6" s="18">
        <v>1</v>
      </c>
      <c r="G6" s="21">
        <f t="shared" si="0"/>
        <v>0.125</v>
      </c>
    </row>
    <row r="7" spans="1:7" ht="78.599999999999994" customHeight="1">
      <c r="A7" s="18">
        <v>4</v>
      </c>
      <c r="B7" s="20" t="s">
        <v>44</v>
      </c>
      <c r="C7" s="18">
        <v>18</v>
      </c>
      <c r="D7" s="18">
        <v>16</v>
      </c>
      <c r="E7" s="21">
        <f t="shared" si="1"/>
        <v>0.88888888888888884</v>
      </c>
      <c r="F7" s="18">
        <v>2</v>
      </c>
      <c r="G7" s="21">
        <f t="shared" si="0"/>
        <v>0.1111111111111111</v>
      </c>
    </row>
    <row r="8" spans="1:7" ht="73.150000000000006" customHeight="1">
      <c r="A8" s="18">
        <v>5</v>
      </c>
      <c r="B8" s="20" t="s">
        <v>45</v>
      </c>
      <c r="C8" s="18">
        <v>14</v>
      </c>
      <c r="D8" s="18">
        <v>10</v>
      </c>
      <c r="E8" s="21">
        <f t="shared" si="1"/>
        <v>0.7142857142857143</v>
      </c>
      <c r="F8" s="18">
        <v>4</v>
      </c>
      <c r="G8" s="21">
        <f t="shared" si="0"/>
        <v>0.2857142857142857</v>
      </c>
    </row>
    <row r="9" spans="1:7" ht="80.45" customHeight="1">
      <c r="A9" s="18">
        <v>6</v>
      </c>
      <c r="B9" s="20" t="s">
        <v>46</v>
      </c>
      <c r="C9" s="18">
        <v>12</v>
      </c>
      <c r="D9" s="18">
        <v>9</v>
      </c>
      <c r="E9" s="21">
        <f t="shared" si="1"/>
        <v>0.75</v>
      </c>
      <c r="F9" s="18">
        <v>3</v>
      </c>
      <c r="G9" s="21">
        <f t="shared" si="0"/>
        <v>0.25</v>
      </c>
    </row>
    <row r="10" spans="1:7" ht="81" customHeight="1">
      <c r="A10" s="18">
        <v>7</v>
      </c>
      <c r="B10" s="20" t="s">
        <v>47</v>
      </c>
      <c r="C10" s="18">
        <v>30</v>
      </c>
      <c r="D10" s="18">
        <v>19</v>
      </c>
      <c r="E10" s="21">
        <f t="shared" si="1"/>
        <v>0.6333333333333333</v>
      </c>
      <c r="F10" s="18">
        <v>11</v>
      </c>
      <c r="G10" s="21">
        <f t="shared" si="0"/>
        <v>0.36666666666666664</v>
      </c>
    </row>
    <row r="11" spans="1:7" ht="134.44999999999999" customHeight="1">
      <c r="A11" s="18">
        <v>8</v>
      </c>
      <c r="B11" s="20" t="s">
        <v>48</v>
      </c>
      <c r="C11" s="18">
        <v>15</v>
      </c>
      <c r="D11" s="18">
        <v>12</v>
      </c>
      <c r="E11" s="21">
        <f t="shared" si="1"/>
        <v>0.8</v>
      </c>
      <c r="F11" s="18">
        <v>3</v>
      </c>
      <c r="G11" s="21">
        <f t="shared" si="0"/>
        <v>0.2</v>
      </c>
    </row>
    <row r="12" spans="1:7" ht="160.9" customHeight="1">
      <c r="A12" s="18">
        <v>9</v>
      </c>
      <c r="B12" s="20" t="s">
        <v>49</v>
      </c>
      <c r="C12" s="18">
        <v>19</v>
      </c>
      <c r="D12" s="18">
        <v>13</v>
      </c>
      <c r="E12" s="21">
        <f t="shared" si="1"/>
        <v>0.68421052631578949</v>
      </c>
      <c r="F12" s="18">
        <v>6</v>
      </c>
      <c r="G12" s="21">
        <f t="shared" si="0"/>
        <v>0.31578947368421051</v>
      </c>
    </row>
    <row r="13" spans="1:7" ht="91.15" customHeight="1">
      <c r="A13" s="18">
        <v>10</v>
      </c>
      <c r="B13" s="20" t="s">
        <v>50</v>
      </c>
      <c r="C13" s="18">
        <v>23</v>
      </c>
      <c r="D13" s="18">
        <v>18</v>
      </c>
      <c r="E13" s="21">
        <f t="shared" si="1"/>
        <v>0.78260869565217395</v>
      </c>
      <c r="F13" s="18">
        <v>5</v>
      </c>
      <c r="G13" s="21">
        <f t="shared" si="0"/>
        <v>0.21739130434782608</v>
      </c>
    </row>
    <row r="14" spans="1:7" ht="109.9" customHeight="1">
      <c r="A14" s="18">
        <v>11</v>
      </c>
      <c r="B14" s="20" t="s">
        <v>51</v>
      </c>
      <c r="C14" s="18">
        <v>15</v>
      </c>
      <c r="D14" s="18">
        <v>12</v>
      </c>
      <c r="E14" s="21">
        <f t="shared" si="1"/>
        <v>0.8</v>
      </c>
      <c r="F14" s="18">
        <v>3</v>
      </c>
      <c r="G14" s="21">
        <f t="shared" si="0"/>
        <v>0.2</v>
      </c>
    </row>
    <row r="15" spans="1:7" ht="65.45" customHeight="1">
      <c r="A15" s="18">
        <v>12</v>
      </c>
      <c r="B15" s="20" t="s">
        <v>52</v>
      </c>
      <c r="C15" s="18">
        <v>38</v>
      </c>
      <c r="D15" s="18">
        <v>29</v>
      </c>
      <c r="E15" s="21">
        <f t="shared" si="1"/>
        <v>0.76315789473684215</v>
      </c>
      <c r="F15" s="18">
        <v>9</v>
      </c>
      <c r="G15" s="21">
        <f t="shared" si="0"/>
        <v>0.23684210526315788</v>
      </c>
    </row>
    <row r="16" spans="1:7" ht="74.45" customHeight="1">
      <c r="A16" s="18">
        <v>13</v>
      </c>
      <c r="B16" s="20" t="s">
        <v>53</v>
      </c>
      <c r="C16" s="18">
        <v>23</v>
      </c>
      <c r="D16" s="18">
        <v>14</v>
      </c>
      <c r="E16" s="21">
        <f t="shared" si="1"/>
        <v>0.60869565217391308</v>
      </c>
      <c r="F16" s="18">
        <v>9</v>
      </c>
      <c r="G16" s="21">
        <f t="shared" si="0"/>
        <v>0.39130434782608697</v>
      </c>
    </row>
    <row r="17" spans="1:7" ht="75.599999999999994" customHeight="1">
      <c r="A17" s="18">
        <v>14</v>
      </c>
      <c r="B17" s="20" t="s">
        <v>54</v>
      </c>
      <c r="C17" s="18">
        <v>27</v>
      </c>
      <c r="D17" s="18">
        <v>17</v>
      </c>
      <c r="E17" s="21">
        <f t="shared" si="1"/>
        <v>0.62962962962962965</v>
      </c>
      <c r="F17" s="18">
        <v>10</v>
      </c>
      <c r="G17" s="21">
        <f t="shared" si="0"/>
        <v>0.37037037037037035</v>
      </c>
    </row>
    <row r="18" spans="1:7" ht="79.900000000000006" customHeight="1">
      <c r="A18" s="18">
        <v>15</v>
      </c>
      <c r="B18" s="20" t="s">
        <v>55</v>
      </c>
      <c r="C18" s="18">
        <v>14</v>
      </c>
      <c r="D18" s="18">
        <v>10</v>
      </c>
      <c r="E18" s="21">
        <f t="shared" si="1"/>
        <v>0.7142857142857143</v>
      </c>
      <c r="F18" s="18">
        <v>4</v>
      </c>
      <c r="G18" s="21">
        <f t="shared" si="0"/>
        <v>0.2857142857142857</v>
      </c>
    </row>
    <row r="19" spans="1:7" ht="94.9" customHeight="1">
      <c r="A19" s="18">
        <v>16</v>
      </c>
      <c r="B19" s="20" t="s">
        <v>56</v>
      </c>
      <c r="C19" s="18">
        <v>22</v>
      </c>
      <c r="D19" s="18">
        <v>12</v>
      </c>
      <c r="E19" s="21">
        <f t="shared" si="1"/>
        <v>0.54545454545454541</v>
      </c>
      <c r="F19" s="18">
        <v>10</v>
      </c>
      <c r="G19" s="21">
        <f t="shared" si="0"/>
        <v>0.45454545454545453</v>
      </c>
    </row>
    <row r="20" spans="1:7" ht="97.15" customHeight="1">
      <c r="A20" s="18">
        <v>17</v>
      </c>
      <c r="B20" s="20" t="s">
        <v>57</v>
      </c>
      <c r="C20" s="18">
        <v>11</v>
      </c>
      <c r="D20" s="18">
        <v>7</v>
      </c>
      <c r="E20" s="21">
        <f t="shared" si="1"/>
        <v>0.63636363636363635</v>
      </c>
      <c r="F20" s="18">
        <v>4</v>
      </c>
      <c r="G20" s="21">
        <f t="shared" si="0"/>
        <v>0.36363636363636365</v>
      </c>
    </row>
    <row r="21" spans="1:7" ht="73.900000000000006" customHeight="1">
      <c r="A21" s="18">
        <v>18</v>
      </c>
      <c r="B21" s="20" t="s">
        <v>58</v>
      </c>
      <c r="C21" s="18">
        <v>22</v>
      </c>
      <c r="D21" s="18">
        <v>15</v>
      </c>
      <c r="E21" s="21">
        <f t="shared" si="1"/>
        <v>0.68181818181818177</v>
      </c>
      <c r="F21" s="18">
        <v>7</v>
      </c>
      <c r="G21" s="21">
        <f t="shared" si="0"/>
        <v>0.31818181818181818</v>
      </c>
    </row>
    <row r="22" spans="1:7" ht="90" customHeight="1">
      <c r="A22" s="18">
        <v>19</v>
      </c>
      <c r="B22" s="20" t="s">
        <v>59</v>
      </c>
      <c r="C22" s="18">
        <v>19</v>
      </c>
      <c r="D22" s="18">
        <v>11</v>
      </c>
      <c r="E22" s="21">
        <f t="shared" si="1"/>
        <v>0.57894736842105265</v>
      </c>
      <c r="F22" s="18">
        <v>8</v>
      </c>
      <c r="G22" s="21">
        <f t="shared" si="0"/>
        <v>0.42105263157894735</v>
      </c>
    </row>
    <row r="23" spans="1:7" ht="88.15" customHeight="1">
      <c r="A23" s="18">
        <v>20</v>
      </c>
      <c r="B23" s="20" t="s">
        <v>60</v>
      </c>
      <c r="C23" s="18">
        <v>1</v>
      </c>
      <c r="D23" s="18">
        <v>1</v>
      </c>
      <c r="E23" s="21">
        <f t="shared" si="1"/>
        <v>1</v>
      </c>
      <c r="F23" s="18">
        <v>0</v>
      </c>
      <c r="G23" s="21">
        <f t="shared" si="0"/>
        <v>0</v>
      </c>
    </row>
    <row r="24" spans="1:7">
      <c r="A24" s="18" t="s">
        <v>61</v>
      </c>
      <c r="B24" s="22" t="s">
        <v>62</v>
      </c>
      <c r="C24" s="18">
        <f>SUM(C4:C23)</f>
        <v>360</v>
      </c>
      <c r="D24" s="18">
        <f>SUM(D4:D23)</f>
        <v>255</v>
      </c>
      <c r="E24" s="21">
        <f t="shared" si="1"/>
        <v>0.70833333333333337</v>
      </c>
      <c r="F24" s="18">
        <f>SUM(F4:F23)</f>
        <v>105</v>
      </c>
      <c r="G24" s="21">
        <f t="shared" si="0"/>
        <v>0.29166666666666669</v>
      </c>
    </row>
    <row r="25" spans="1:7">
      <c r="A25" s="99" t="s">
        <v>90</v>
      </c>
      <c r="B25" s="99"/>
      <c r="C25" s="99"/>
      <c r="D25" s="99"/>
      <c r="E25" s="99"/>
      <c r="F25" s="99"/>
      <c r="G25" s="99"/>
    </row>
  </sheetData>
  <mergeCells count="3">
    <mergeCell ref="A1:G1"/>
    <mergeCell ref="E2:G2"/>
    <mergeCell ref="A25:G2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12</vt:i4>
      </vt:variant>
    </vt:vector>
  </HeadingPairs>
  <TitlesOfParts>
    <vt:vector size="22" baseType="lpstr">
      <vt:lpstr>113年</vt:lpstr>
      <vt:lpstr>112年</vt:lpstr>
      <vt:lpstr>111年 </vt:lpstr>
      <vt:lpstr>110年</vt:lpstr>
      <vt:lpstr>109年</vt:lpstr>
      <vt:lpstr>108年</vt:lpstr>
      <vt:lpstr>107年</vt:lpstr>
      <vt:lpstr>106年</vt:lpstr>
      <vt:lpstr>105年</vt:lpstr>
      <vt:lpstr>104年</vt:lpstr>
      <vt:lpstr>'104年'!Print_Area</vt:lpstr>
      <vt:lpstr>'110年'!Print_Area</vt:lpstr>
      <vt:lpstr>'111年 '!Print_Area</vt:lpstr>
      <vt:lpstr>'112年'!Print_Area</vt:lpstr>
      <vt:lpstr>'113年'!Print_Area</vt:lpstr>
      <vt:lpstr>'104年'!Print_Titles</vt:lpstr>
      <vt:lpstr>'108年'!Print_Titles</vt:lpstr>
      <vt:lpstr>'109年'!Print_Titles</vt:lpstr>
      <vt:lpstr>'110年'!Print_Titles</vt:lpstr>
      <vt:lpstr>'111年 '!Print_Titles</vt:lpstr>
      <vt:lpstr>'112年'!Print_Titles</vt:lpstr>
      <vt:lpstr>'113年'!Print_Titles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eling</dc:creator>
  <cp:lastModifiedBy>吳同偉</cp:lastModifiedBy>
  <cp:lastPrinted>2024-07-28T14:41:51Z</cp:lastPrinted>
  <dcterms:created xsi:type="dcterms:W3CDTF">2008-12-04T02:13:39Z</dcterms:created>
  <dcterms:modified xsi:type="dcterms:W3CDTF">2025-07-28T18:54:32Z</dcterms:modified>
</cp:coreProperties>
</file>