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Users\twwu\Desktop\性別統計相關\114性別\08地質調查及礦業管理中心(性平處)-缺表1\"/>
    </mc:Choice>
  </mc:AlternateContent>
  <xr:revisionPtr revIDLastSave="0" documentId="13_ncr:1_{A4642814-6041-4CB9-A69B-A67FA43FD82D}" xr6:coauthVersionLast="47" xr6:coauthVersionMax="47" xr10:uidLastSave="{00000000-0000-0000-0000-000000000000}"/>
  <bookViews>
    <workbookView xWindow="690" yWindow="1020" windowWidth="18705" windowHeight="12315" xr2:uid="{00000000-000D-0000-FFFF-FFFF00000000}"/>
  </bookViews>
  <sheets>
    <sheet name="113年" sheetId="13" r:id="rId1"/>
    <sheet name="112年" sheetId="12" r:id="rId2"/>
    <sheet name="111年" sheetId="10" r:id="rId3"/>
    <sheet name="110年" sheetId="9" r:id="rId4"/>
    <sheet name="109年" sheetId="8" r:id="rId5"/>
    <sheet name="108年" sheetId="7" r:id="rId6"/>
    <sheet name="107年" sheetId="6" r:id="rId7"/>
    <sheet name="106年" sheetId="5" r:id="rId8"/>
    <sheet name="105年" sheetId="4" r:id="rId9"/>
    <sheet name="104年" sheetId="1" r:id="rId10"/>
  </sheets>
  <externalReferences>
    <externalReference r:id="rId11"/>
  </externalReferences>
  <definedNames>
    <definedName name="_xlnm.Print_Area" localSheetId="7">'106年'!$A$1:$G$62</definedName>
    <definedName name="_xlnm.Print_Area" localSheetId="4">'109年'!$A$1:$G$38</definedName>
    <definedName name="_xlnm.Print_Area" localSheetId="3">'110年'!$A$1:$G$27</definedName>
    <definedName name="_xlnm.Print_Area" localSheetId="2">'111年'!$A$1:$G$17</definedName>
    <definedName name="_xlnm.Print_Area" localSheetId="1">'112年'!$A$1:$G$32</definedName>
    <definedName name="_xlnm.Print_Area" localSheetId="0">'113年'!$A$1:$G$38</definedName>
    <definedName name="_xlnm.Print_Titles" localSheetId="9">'104年'!$1:$2</definedName>
    <definedName name="_xlnm.Print_Titles" localSheetId="7">'106年'!$2:$3</definedName>
    <definedName name="_xlnm.Print_Titles" localSheetId="4">'109年'!$2:$3</definedName>
    <definedName name="_xlnm.Print_Titles" localSheetId="3">'110年'!$2:$3</definedName>
    <definedName name="_xlnm.Print_Titles" localSheetId="2">'111年'!$2:$3</definedName>
    <definedName name="_xlnm.Print_Titles" localSheetId="1">'112年'!$2:$3</definedName>
    <definedName name="_xlnm.Print_Titles" localSheetId="0">'113年'!$3:$4</definedName>
    <definedName name="年齡">#REF!</definedName>
    <definedName name="性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3" l="1"/>
  <c r="G29" i="13"/>
  <c r="E30" i="13"/>
  <c r="G30" i="13"/>
  <c r="E31" i="13"/>
  <c r="G31" i="13"/>
  <c r="C32" i="13"/>
  <c r="C38" i="13" s="1"/>
  <c r="E32" i="13"/>
  <c r="G32" i="13"/>
  <c r="C33" i="13"/>
  <c r="E33" i="13"/>
  <c r="G33" i="13"/>
  <c r="C34" i="13"/>
  <c r="E34" i="13"/>
  <c r="G34" i="13"/>
  <c r="C35" i="13"/>
  <c r="E35" i="13"/>
  <c r="G35" i="13"/>
  <c r="C36" i="13"/>
  <c r="G36" i="13" s="1"/>
  <c r="E36" i="13"/>
  <c r="C37" i="13"/>
  <c r="E37" i="13" s="1"/>
  <c r="G37" i="13"/>
  <c r="D38" i="13"/>
  <c r="F38" i="13"/>
  <c r="E25" i="12"/>
  <c r="E26" i="12"/>
  <c r="E27" i="12"/>
  <c r="E28" i="12"/>
  <c r="E29" i="12"/>
  <c r="E30" i="12"/>
  <c r="G29" i="12"/>
  <c r="G28" i="12"/>
  <c r="G27" i="12"/>
  <c r="G26" i="12"/>
  <c r="G25" i="12"/>
  <c r="G24" i="12"/>
  <c r="E24" i="12"/>
  <c r="G23" i="12"/>
  <c r="E23" i="12"/>
  <c r="G22" i="12"/>
  <c r="E22" i="12"/>
  <c r="G21" i="12"/>
  <c r="E21" i="12"/>
  <c r="G20" i="12"/>
  <c r="E20" i="12"/>
  <c r="G19" i="12"/>
  <c r="E19" i="12"/>
  <c r="G18" i="12"/>
  <c r="E18" i="12"/>
  <c r="G17" i="12"/>
  <c r="E17" i="12"/>
  <c r="G16" i="12"/>
  <c r="E16" i="12"/>
  <c r="G15" i="12"/>
  <c r="E15" i="12"/>
  <c r="C14" i="12"/>
  <c r="E14" i="12" s="1"/>
  <c r="G14" i="12"/>
  <c r="C13" i="12"/>
  <c r="G13" i="12" s="1"/>
  <c r="E13" i="12"/>
  <c r="C12" i="12"/>
  <c r="E12" i="12" s="1"/>
  <c r="G12" i="12"/>
  <c r="G11" i="12"/>
  <c r="C11" i="12"/>
  <c r="E11" i="12" s="1"/>
  <c r="C10" i="12"/>
  <c r="G10" i="12" s="1"/>
  <c r="C9" i="12"/>
  <c r="G9" i="12" s="1"/>
  <c r="E9" i="12"/>
  <c r="C8" i="12"/>
  <c r="E8" i="12" s="1"/>
  <c r="G8" i="12"/>
  <c r="C7" i="12"/>
  <c r="G7" i="12" s="1"/>
  <c r="C6" i="12"/>
  <c r="E6" i="12" s="1"/>
  <c r="G6" i="12"/>
  <c r="C5" i="12"/>
  <c r="G5" i="12" s="1"/>
  <c r="E5" i="12"/>
  <c r="C4" i="12"/>
  <c r="E4" i="12" s="1"/>
  <c r="G4" i="12"/>
  <c r="F31" i="12"/>
  <c r="D31" i="12"/>
  <c r="F16" i="10"/>
  <c r="D16" i="10"/>
  <c r="G15" i="10"/>
  <c r="E15" i="10"/>
  <c r="C14" i="10"/>
  <c r="G14" i="10"/>
  <c r="C13" i="10"/>
  <c r="G13" i="10"/>
  <c r="C12" i="10"/>
  <c r="E12" i="10" s="1"/>
  <c r="G12" i="10"/>
  <c r="C11" i="10"/>
  <c r="C16" i="10"/>
  <c r="G16" i="10" s="1"/>
  <c r="G10" i="10"/>
  <c r="E10" i="10"/>
  <c r="G9" i="10"/>
  <c r="E9" i="10"/>
  <c r="G8" i="10"/>
  <c r="E8" i="10"/>
  <c r="G7" i="10"/>
  <c r="E7" i="10"/>
  <c r="G6" i="10"/>
  <c r="E6" i="10"/>
  <c r="G5" i="10"/>
  <c r="E5" i="10"/>
  <c r="G4" i="10"/>
  <c r="E4" i="10"/>
  <c r="G25" i="9"/>
  <c r="E25" i="9"/>
  <c r="G24" i="9"/>
  <c r="E24" i="9"/>
  <c r="G23" i="9"/>
  <c r="E23" i="9"/>
  <c r="G22" i="9"/>
  <c r="E22" i="9"/>
  <c r="G21" i="9"/>
  <c r="E21" i="9"/>
  <c r="G20" i="9"/>
  <c r="E20" i="9"/>
  <c r="G19" i="9"/>
  <c r="E19" i="9"/>
  <c r="G18" i="9"/>
  <c r="E18" i="9"/>
  <c r="G17" i="9"/>
  <c r="E17" i="9"/>
  <c r="G16" i="9"/>
  <c r="E16" i="9"/>
  <c r="G15" i="9"/>
  <c r="E15" i="9"/>
  <c r="G14" i="9"/>
  <c r="E14" i="9"/>
  <c r="G13" i="9"/>
  <c r="E13" i="9"/>
  <c r="G12" i="9"/>
  <c r="E12" i="9"/>
  <c r="G11" i="9"/>
  <c r="E11" i="9"/>
  <c r="G10" i="9"/>
  <c r="E10" i="9"/>
  <c r="G9" i="9"/>
  <c r="E9" i="9"/>
  <c r="G8" i="9"/>
  <c r="E8" i="9"/>
  <c r="G7" i="9"/>
  <c r="E7" i="9"/>
  <c r="G6" i="9"/>
  <c r="E6" i="9"/>
  <c r="G5" i="9"/>
  <c r="E5" i="9"/>
  <c r="G4" i="9"/>
  <c r="E4" i="9"/>
  <c r="F26" i="9"/>
  <c r="D26" i="9"/>
  <c r="C26" i="9"/>
  <c r="G26" i="9" s="1"/>
  <c r="E26" i="9"/>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D37" i="8"/>
  <c r="E37" i="8" s="1"/>
  <c r="F37" i="8"/>
  <c r="G4" i="8"/>
  <c r="E4" i="8"/>
  <c r="F49" i="7"/>
  <c r="D49"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G18" i="7"/>
  <c r="E18" i="7"/>
  <c r="C6" i="7"/>
  <c r="G6" i="7"/>
  <c r="C5" i="7"/>
  <c r="G5" i="7"/>
  <c r="C4" i="7"/>
  <c r="E4" i="7" s="1"/>
  <c r="G4" i="7"/>
  <c r="G17" i="7"/>
  <c r="G16" i="7"/>
  <c r="E15" i="7"/>
  <c r="G14" i="7"/>
  <c r="G13" i="7"/>
  <c r="G12" i="7"/>
  <c r="E11" i="7"/>
  <c r="G10" i="7"/>
  <c r="G9" i="7"/>
  <c r="G8" i="7"/>
  <c r="E7" i="7"/>
  <c r="G15" i="7"/>
  <c r="E10" i="7"/>
  <c r="G7" i="7"/>
  <c r="E8" i="7"/>
  <c r="E5" i="7"/>
  <c r="E13" i="7"/>
  <c r="E16" i="7"/>
  <c r="E6" i="7"/>
  <c r="G11" i="7"/>
  <c r="E14" i="7"/>
  <c r="E9" i="7"/>
  <c r="E17" i="7"/>
  <c r="E12" i="7"/>
  <c r="F55" i="6"/>
  <c r="D55" i="6"/>
  <c r="G20" i="6"/>
  <c r="G32" i="6"/>
  <c r="G40" i="6"/>
  <c r="G43" i="6"/>
  <c r="G51" i="6"/>
  <c r="G52" i="6"/>
  <c r="C6" i="6"/>
  <c r="E6" i="6" s="1"/>
  <c r="G6" i="6"/>
  <c r="C7" i="6"/>
  <c r="G7" i="6" s="1"/>
  <c r="E7" i="6"/>
  <c r="C8" i="6"/>
  <c r="C55" i="6" s="1"/>
  <c r="E8" i="6"/>
  <c r="C9" i="6"/>
  <c r="G9" i="6" s="1"/>
  <c r="C10" i="6"/>
  <c r="G10" i="6"/>
  <c r="C11" i="6"/>
  <c r="G11" i="6"/>
  <c r="C12" i="6"/>
  <c r="C13" i="6"/>
  <c r="E13" i="6"/>
  <c r="C14" i="6"/>
  <c r="E14" i="6"/>
  <c r="G14" i="6"/>
  <c r="C15" i="6"/>
  <c r="C16" i="6"/>
  <c r="G16" i="6" s="1"/>
  <c r="C17" i="6"/>
  <c r="E17" i="6" s="1"/>
  <c r="G17" i="6"/>
  <c r="C18" i="6"/>
  <c r="E18" i="6"/>
  <c r="G18" i="6"/>
  <c r="C19" i="6"/>
  <c r="G19" i="6" s="1"/>
  <c r="E19" i="6"/>
  <c r="C20" i="6"/>
  <c r="E20" i="6"/>
  <c r="C21" i="6"/>
  <c r="E21" i="6" s="1"/>
  <c r="C22" i="6"/>
  <c r="E22" i="6"/>
  <c r="C23" i="6"/>
  <c r="G23" i="6"/>
  <c r="E23" i="6"/>
  <c r="C24" i="6"/>
  <c r="C25" i="6"/>
  <c r="C26" i="6"/>
  <c r="E26" i="6" s="1"/>
  <c r="G26" i="6"/>
  <c r="C27" i="6"/>
  <c r="G27" i="6"/>
  <c r="E27" i="6"/>
  <c r="C28" i="6"/>
  <c r="G28" i="6" s="1"/>
  <c r="E28" i="6"/>
  <c r="C29" i="6"/>
  <c r="G29" i="6" s="1"/>
  <c r="E29" i="6"/>
  <c r="C30" i="6"/>
  <c r="G30" i="6"/>
  <c r="C31" i="6"/>
  <c r="E31" i="6" s="1"/>
  <c r="C32" i="6"/>
  <c r="C33" i="6"/>
  <c r="E33" i="6"/>
  <c r="G33" i="6"/>
  <c r="C34" i="6"/>
  <c r="E34" i="6"/>
  <c r="C35" i="6"/>
  <c r="G35" i="6" s="1"/>
  <c r="C36" i="6"/>
  <c r="G36" i="6"/>
  <c r="E36" i="6"/>
  <c r="C37" i="6"/>
  <c r="G37" i="6"/>
  <c r="E37" i="6"/>
  <c r="C38" i="6"/>
  <c r="G38" i="6" s="1"/>
  <c r="E38" i="6"/>
  <c r="C39" i="6"/>
  <c r="G39" i="6"/>
  <c r="E39" i="6"/>
  <c r="C40" i="6"/>
  <c r="E40" i="6"/>
  <c r="C41" i="6"/>
  <c r="G41" i="6" s="1"/>
  <c r="C42" i="6"/>
  <c r="E42" i="6" s="1"/>
  <c r="G42" i="6"/>
  <c r="C43" i="6"/>
  <c r="E43" i="6"/>
  <c r="C44" i="6"/>
  <c r="E44" i="6" s="1"/>
  <c r="C45" i="6"/>
  <c r="G45" i="6" s="1"/>
  <c r="E45" i="6"/>
  <c r="C46" i="6"/>
  <c r="E46" i="6" s="1"/>
  <c r="G46" i="6"/>
  <c r="C47" i="6"/>
  <c r="E47" i="6" s="1"/>
  <c r="C48" i="6"/>
  <c r="G48" i="6"/>
  <c r="C49" i="6"/>
  <c r="G49" i="6" s="1"/>
  <c r="C50" i="6"/>
  <c r="E50" i="6" s="1"/>
  <c r="C51" i="6"/>
  <c r="E51" i="6"/>
  <c r="C52" i="6"/>
  <c r="E52" i="6"/>
  <c r="C53" i="6"/>
  <c r="G53" i="6" s="1"/>
  <c r="E53" i="6"/>
  <c r="C54" i="6"/>
  <c r="G54" i="6" s="1"/>
  <c r="C5" i="6"/>
  <c r="E5" i="6"/>
  <c r="C4" i="6"/>
  <c r="G4" i="6"/>
  <c r="E4" i="6"/>
  <c r="E16" i="6"/>
  <c r="E32" i="6"/>
  <c r="E48" i="6"/>
  <c r="E30" i="6"/>
  <c r="E10" i="6"/>
  <c r="G22" i="6"/>
  <c r="G21" i="6"/>
  <c r="G13" i="6"/>
  <c r="G5" i="6"/>
  <c r="F61" i="5"/>
  <c r="D61" i="5"/>
  <c r="C60" i="5"/>
  <c r="G60" i="5" s="1"/>
  <c r="E60" i="5"/>
  <c r="C59" i="5"/>
  <c r="E59" i="5" s="1"/>
  <c r="C58" i="5"/>
  <c r="E58" i="5" s="1"/>
  <c r="C57" i="5"/>
  <c r="E57" i="5"/>
  <c r="C56" i="5"/>
  <c r="G56" i="5"/>
  <c r="E56" i="5"/>
  <c r="C55" i="5"/>
  <c r="E55" i="5" s="1"/>
  <c r="G55" i="5"/>
  <c r="C54" i="5"/>
  <c r="G54" i="5"/>
  <c r="C53" i="5"/>
  <c r="G53" i="5" s="1"/>
  <c r="E53" i="5"/>
  <c r="C52" i="5"/>
  <c r="G52" i="5" s="1"/>
  <c r="E52" i="5"/>
  <c r="C51" i="5"/>
  <c r="E51" i="5"/>
  <c r="G51" i="5"/>
  <c r="C50" i="5"/>
  <c r="E50" i="5"/>
  <c r="G50" i="5"/>
  <c r="G49" i="5"/>
  <c r="E49" i="5"/>
  <c r="C48" i="5"/>
  <c r="E48" i="5"/>
  <c r="G48" i="5"/>
  <c r="C47" i="5"/>
  <c r="E47" i="5"/>
  <c r="C46" i="5"/>
  <c r="E46" i="5" s="1"/>
  <c r="C45" i="5"/>
  <c r="G45" i="5"/>
  <c r="C44" i="5"/>
  <c r="E44" i="5"/>
  <c r="G44" i="5"/>
  <c r="C43" i="5"/>
  <c r="E43" i="5"/>
  <c r="C42" i="5"/>
  <c r="G42" i="5" s="1"/>
  <c r="C41" i="5"/>
  <c r="G41" i="5" s="1"/>
  <c r="C40" i="5"/>
  <c r="E40" i="5"/>
  <c r="C39" i="5"/>
  <c r="E39" i="5"/>
  <c r="C38" i="5"/>
  <c r="E38" i="5"/>
  <c r="G38" i="5"/>
  <c r="C37" i="5"/>
  <c r="G37" i="5" s="1"/>
  <c r="C36" i="5"/>
  <c r="E36" i="5"/>
  <c r="G36" i="5"/>
  <c r="C35" i="5"/>
  <c r="G35" i="5"/>
  <c r="E35" i="5"/>
  <c r="C34" i="5"/>
  <c r="E34" i="5" s="1"/>
  <c r="G34" i="5"/>
  <c r="C33" i="5"/>
  <c r="G33" i="5"/>
  <c r="C32" i="5"/>
  <c r="G32" i="5" s="1"/>
  <c r="C31" i="5"/>
  <c r="E31" i="5"/>
  <c r="C30" i="5"/>
  <c r="E30" i="5"/>
  <c r="G30" i="5"/>
  <c r="C29" i="5"/>
  <c r="E29" i="5" s="1"/>
  <c r="C28" i="5"/>
  <c r="E28" i="5" s="1"/>
  <c r="G28" i="5"/>
  <c r="C27" i="5"/>
  <c r="G27" i="5" s="1"/>
  <c r="E27" i="5"/>
  <c r="C26" i="5"/>
  <c r="E26" i="5"/>
  <c r="G26" i="5"/>
  <c r="C25" i="5"/>
  <c r="G25" i="5" s="1"/>
  <c r="C24" i="5"/>
  <c r="E24" i="5" s="1"/>
  <c r="C23" i="5"/>
  <c r="G23" i="5"/>
  <c r="C22" i="5"/>
  <c r="G22" i="5"/>
  <c r="C21" i="5"/>
  <c r="E21" i="5"/>
  <c r="G21" i="5"/>
  <c r="C20" i="5"/>
  <c r="G20" i="5" s="1"/>
  <c r="C19" i="5"/>
  <c r="E19" i="5"/>
  <c r="C18" i="5"/>
  <c r="E18" i="5" s="1"/>
  <c r="G18" i="5"/>
  <c r="C17" i="5"/>
  <c r="E17" i="5"/>
  <c r="G17" i="5"/>
  <c r="C16" i="5"/>
  <c r="G16" i="5" s="1"/>
  <c r="C15" i="5"/>
  <c r="G15" i="5" s="1"/>
  <c r="C14" i="5"/>
  <c r="E14" i="5"/>
  <c r="G14" i="5"/>
  <c r="C13" i="5"/>
  <c r="G13" i="5"/>
  <c r="C12" i="5"/>
  <c r="G12" i="5" s="1"/>
  <c r="E12" i="5"/>
  <c r="C11" i="5"/>
  <c r="G11" i="5"/>
  <c r="E11" i="5"/>
  <c r="C10" i="5"/>
  <c r="E10" i="5" s="1"/>
  <c r="G10" i="5"/>
  <c r="C9" i="5"/>
  <c r="G9" i="5"/>
  <c r="C8" i="5"/>
  <c r="E8" i="5" s="1"/>
  <c r="G8" i="5"/>
  <c r="C7" i="5"/>
  <c r="E7" i="5" s="1"/>
  <c r="C6" i="5"/>
  <c r="G6" i="5"/>
  <c r="C5" i="5"/>
  <c r="C4" i="5"/>
  <c r="C61" i="5" s="1"/>
  <c r="E4" i="5"/>
  <c r="E54" i="5"/>
  <c r="G58" i="5"/>
  <c r="G4" i="5"/>
  <c r="G19" i="5"/>
  <c r="G31" i="5"/>
  <c r="G43" i="5"/>
  <c r="G7" i="5"/>
  <c r="E33" i="5"/>
  <c r="G24" i="5"/>
  <c r="G40" i="5"/>
  <c r="E41" i="5"/>
  <c r="G39" i="5"/>
  <c r="G47" i="5"/>
  <c r="E13" i="5"/>
  <c r="E37" i="5"/>
  <c r="E45" i="5"/>
  <c r="E9" i="5"/>
  <c r="E22" i="5"/>
  <c r="G57" i="5"/>
  <c r="E6" i="5"/>
  <c r="F44" i="4"/>
  <c r="D44" i="4"/>
  <c r="C43" i="4"/>
  <c r="G43" i="4"/>
  <c r="E43" i="4"/>
  <c r="C42" i="4"/>
  <c r="E42" i="4" s="1"/>
  <c r="G42" i="4"/>
  <c r="C41" i="4"/>
  <c r="E41" i="4" s="1"/>
  <c r="G41" i="4"/>
  <c r="C40" i="4"/>
  <c r="G40" i="4" s="1"/>
  <c r="E40" i="4"/>
  <c r="C39" i="4"/>
  <c r="E39" i="4"/>
  <c r="G39" i="4"/>
  <c r="C38" i="4"/>
  <c r="G38" i="4"/>
  <c r="C37" i="4"/>
  <c r="E37" i="4" s="1"/>
  <c r="C36" i="4"/>
  <c r="G36" i="4"/>
  <c r="E36" i="4"/>
  <c r="C35" i="4"/>
  <c r="G35" i="4"/>
  <c r="C34" i="4"/>
  <c r="G34" i="4" s="1"/>
  <c r="C33" i="4"/>
  <c r="E33" i="4" s="1"/>
  <c r="G33" i="4"/>
  <c r="C32" i="4"/>
  <c r="E32" i="4"/>
  <c r="C31" i="4"/>
  <c r="G31" i="4"/>
  <c r="C30" i="4"/>
  <c r="E30" i="4" s="1"/>
  <c r="G30" i="4"/>
  <c r="C29" i="4"/>
  <c r="G29" i="4"/>
  <c r="C28" i="4"/>
  <c r="E28" i="4" s="1"/>
  <c r="C27" i="4"/>
  <c r="C26" i="4"/>
  <c r="G26" i="4"/>
  <c r="C25" i="4"/>
  <c r="G25" i="4"/>
  <c r="C24" i="4"/>
  <c r="C23" i="4"/>
  <c r="G23" i="4" s="1"/>
  <c r="C22" i="4"/>
  <c r="E22" i="4" s="1"/>
  <c r="G22" i="4"/>
  <c r="C21" i="4"/>
  <c r="E21" i="4" s="1"/>
  <c r="G21" i="4"/>
  <c r="C20" i="4"/>
  <c r="G20" i="4" s="1"/>
  <c r="E20" i="4"/>
  <c r="C19" i="4"/>
  <c r="E19" i="4" s="1"/>
  <c r="G19" i="4"/>
  <c r="C18" i="4"/>
  <c r="C17" i="4"/>
  <c r="G17" i="4" s="1"/>
  <c r="C16" i="4"/>
  <c r="G16" i="4" s="1"/>
  <c r="E16" i="4"/>
  <c r="C15" i="4"/>
  <c r="G15" i="4" s="1"/>
  <c r="E15" i="4"/>
  <c r="G14" i="4"/>
  <c r="E14" i="4"/>
  <c r="C13" i="4"/>
  <c r="E13" i="4"/>
  <c r="C12" i="4"/>
  <c r="E12" i="4" s="1"/>
  <c r="G12" i="4"/>
  <c r="C11" i="4"/>
  <c r="E11" i="4" s="1"/>
  <c r="G11" i="4"/>
  <c r="G10" i="4"/>
  <c r="E10" i="4"/>
  <c r="G9" i="4"/>
  <c r="E9" i="4"/>
  <c r="C8" i="4"/>
  <c r="G8" i="4" s="1"/>
  <c r="C7" i="4"/>
  <c r="C6" i="4"/>
  <c r="G6" i="4"/>
  <c r="C5" i="4"/>
  <c r="E5" i="4" s="1"/>
  <c r="G5" i="4"/>
  <c r="G4" i="4"/>
  <c r="E4" i="4"/>
  <c r="E23" i="4"/>
  <c r="E6" i="4"/>
  <c r="G32" i="4"/>
  <c r="E35" i="4"/>
  <c r="G28" i="4"/>
  <c r="E26" i="4"/>
  <c r="E34" i="4"/>
  <c r="E29" i="4"/>
  <c r="E38" i="4"/>
  <c r="E8" i="4"/>
  <c r="E17" i="4"/>
  <c r="E25" i="4"/>
  <c r="D73" i="1"/>
  <c r="F73" i="1"/>
  <c r="C71" i="1"/>
  <c r="G71" i="1" s="1"/>
  <c r="E71" i="1"/>
  <c r="C72" i="1"/>
  <c r="G72" i="1" s="1"/>
  <c r="C73" i="1"/>
  <c r="G73" i="1"/>
  <c r="E73" i="1"/>
  <c r="C4" i="1"/>
  <c r="C5" i="1"/>
  <c r="E5" i="1" s="1"/>
  <c r="C6" i="1"/>
  <c r="C7" i="1"/>
  <c r="E7" i="1" s="1"/>
  <c r="C8" i="1"/>
  <c r="G8" i="1"/>
  <c r="C9" i="1"/>
  <c r="G9" i="1" s="1"/>
  <c r="C10" i="1"/>
  <c r="G10" i="1" s="1"/>
  <c r="C11" i="1"/>
  <c r="G11" i="1" s="1"/>
  <c r="C12" i="1"/>
  <c r="G12" i="1" s="1"/>
  <c r="C13" i="1"/>
  <c r="E13" i="1" s="1"/>
  <c r="C14" i="1"/>
  <c r="E14" i="1" s="1"/>
  <c r="G14" i="1"/>
  <c r="C15" i="1"/>
  <c r="G15" i="1" s="1"/>
  <c r="C16" i="1"/>
  <c r="G16" i="1" s="1"/>
  <c r="C17" i="1"/>
  <c r="G17" i="1" s="1"/>
  <c r="E17" i="1"/>
  <c r="C18" i="1"/>
  <c r="C19" i="1"/>
  <c r="E19" i="1" s="1"/>
  <c r="C20" i="1"/>
  <c r="G20" i="1"/>
  <c r="C21" i="1"/>
  <c r="C22" i="1"/>
  <c r="E22" i="1" s="1"/>
  <c r="C23" i="1"/>
  <c r="E23" i="1"/>
  <c r="C24" i="1"/>
  <c r="G24" i="1" s="1"/>
  <c r="C25" i="1"/>
  <c r="E25" i="1" s="1"/>
  <c r="G25" i="1"/>
  <c r="C26" i="1"/>
  <c r="E26" i="1" s="1"/>
  <c r="G26" i="1"/>
  <c r="C27" i="1"/>
  <c r="E27" i="1" s="1"/>
  <c r="C28" i="1"/>
  <c r="G28" i="1" s="1"/>
  <c r="C29" i="1"/>
  <c r="G29" i="1" s="1"/>
  <c r="E29" i="1"/>
  <c r="C30" i="1"/>
  <c r="G30" i="1" s="1"/>
  <c r="C31" i="1"/>
  <c r="E31" i="1" s="1"/>
  <c r="G31" i="1"/>
  <c r="C32" i="1"/>
  <c r="G32" i="1"/>
  <c r="C33" i="1"/>
  <c r="C34" i="1"/>
  <c r="C35" i="1"/>
  <c r="E35" i="1"/>
  <c r="C36" i="1"/>
  <c r="G36" i="1" s="1"/>
  <c r="C37" i="1"/>
  <c r="G37" i="1"/>
  <c r="C38" i="1"/>
  <c r="E38" i="1" s="1"/>
  <c r="G38" i="1"/>
  <c r="C39" i="1"/>
  <c r="C40" i="1"/>
  <c r="E40" i="1" s="1"/>
  <c r="C41" i="1"/>
  <c r="G41" i="1" s="1"/>
  <c r="E41" i="1"/>
  <c r="C42" i="1"/>
  <c r="E42" i="1" s="1"/>
  <c r="C43" i="1"/>
  <c r="E43" i="1" s="1"/>
  <c r="G43" i="1"/>
  <c r="C44" i="1"/>
  <c r="E44" i="1" s="1"/>
  <c r="G44" i="1"/>
  <c r="C45" i="1"/>
  <c r="C46" i="1"/>
  <c r="G46" i="1" s="1"/>
  <c r="C47" i="1"/>
  <c r="E47" i="1"/>
  <c r="C48" i="1"/>
  <c r="C49" i="1"/>
  <c r="G49" i="1"/>
  <c r="C50" i="1"/>
  <c r="G50" i="1"/>
  <c r="C51" i="1"/>
  <c r="G51" i="1" s="1"/>
  <c r="C52" i="1"/>
  <c r="G52" i="1" s="1"/>
  <c r="C53" i="1"/>
  <c r="E53" i="1"/>
  <c r="C54" i="1"/>
  <c r="E54" i="1" s="1"/>
  <c r="C55" i="1"/>
  <c r="E55" i="1" s="1"/>
  <c r="G55" i="1"/>
  <c r="C56" i="1"/>
  <c r="E56" i="1" s="1"/>
  <c r="G56" i="1"/>
  <c r="C57" i="1"/>
  <c r="E57" i="1" s="1"/>
  <c r="C58" i="1"/>
  <c r="G58" i="1" s="1"/>
  <c r="C59" i="1"/>
  <c r="E59" i="1"/>
  <c r="C60" i="1"/>
  <c r="C61" i="1"/>
  <c r="G61" i="1" s="1"/>
  <c r="C62" i="1"/>
  <c r="E62" i="1" s="1"/>
  <c r="G62" i="1"/>
  <c r="C63" i="1"/>
  <c r="C64" i="1"/>
  <c r="G64" i="1" s="1"/>
  <c r="C65" i="1"/>
  <c r="E65" i="1"/>
  <c r="C66" i="1"/>
  <c r="G66" i="1" s="1"/>
  <c r="C67" i="1"/>
  <c r="G67" i="1"/>
  <c r="C68" i="1"/>
  <c r="E68" i="1" s="1"/>
  <c r="G68" i="1"/>
  <c r="C69" i="1"/>
  <c r="E69" i="1" s="1"/>
  <c r="C70" i="1"/>
  <c r="E70" i="1" s="1"/>
  <c r="G70" i="1"/>
  <c r="C3" i="1"/>
  <c r="E3" i="1" s="1"/>
  <c r="G4" i="1"/>
  <c r="G5" i="1"/>
  <c r="G21" i="1"/>
  <c r="G22" i="1"/>
  <c r="G23" i="1"/>
  <c r="G33" i="1"/>
  <c r="G34" i="1"/>
  <c r="G35" i="1"/>
  <c r="G39" i="1"/>
  <c r="G40" i="1"/>
  <c r="G45" i="1"/>
  <c r="G47" i="1"/>
  <c r="G53" i="1"/>
  <c r="G59" i="1"/>
  <c r="G63" i="1"/>
  <c r="G65" i="1"/>
  <c r="E4" i="1"/>
  <c r="E9" i="1"/>
  <c r="E10" i="1"/>
  <c r="E15" i="1"/>
  <c r="E16" i="1"/>
  <c r="E21" i="1"/>
  <c r="E32" i="1"/>
  <c r="E33" i="1"/>
  <c r="E34" i="1"/>
  <c r="E39" i="1"/>
  <c r="E45" i="1"/>
  <c r="E46" i="1"/>
  <c r="E49" i="1"/>
  <c r="E50" i="1"/>
  <c r="E51" i="1"/>
  <c r="E52" i="1"/>
  <c r="E63" i="1"/>
  <c r="E64" i="1"/>
  <c r="E67" i="1"/>
  <c r="C37" i="8"/>
  <c r="G37" i="8" s="1"/>
  <c r="E14" i="10"/>
  <c r="E11" i="10"/>
  <c r="E13" i="10"/>
  <c r="G11" i="10"/>
  <c r="G13" i="1"/>
  <c r="G27" i="4"/>
  <c r="E27" i="4"/>
  <c r="E8" i="1"/>
  <c r="G48" i="1"/>
  <c r="E48" i="1"/>
  <c r="G42" i="1"/>
  <c r="G18" i="1"/>
  <c r="E18" i="1"/>
  <c r="G6" i="1"/>
  <c r="E6" i="1"/>
  <c r="E24" i="4"/>
  <c r="G24" i="4"/>
  <c r="E31" i="4"/>
  <c r="E5" i="5"/>
  <c r="G25" i="6"/>
  <c r="E25" i="6"/>
  <c r="E20" i="1"/>
  <c r="E37" i="1"/>
  <c r="E24" i="6"/>
  <c r="G24" i="6"/>
  <c r="G31" i="6"/>
  <c r="G7" i="4"/>
  <c r="C44" i="4"/>
  <c r="E44" i="4"/>
  <c r="G19" i="1"/>
  <c r="E66" i="1"/>
  <c r="G13" i="4"/>
  <c r="G18" i="4"/>
  <c r="E18" i="4"/>
  <c r="E12" i="6"/>
  <c r="G12" i="6"/>
  <c r="G60" i="1"/>
  <c r="E60" i="1"/>
  <c r="E61" i="1"/>
  <c r="E7" i="4"/>
  <c r="G5" i="5"/>
  <c r="E23" i="5"/>
  <c r="G34" i="6"/>
  <c r="E15" i="6"/>
  <c r="G15" i="6"/>
  <c r="E11" i="6"/>
  <c r="G44" i="6"/>
  <c r="E35" i="6"/>
  <c r="G44" i="4"/>
  <c r="E10" i="12"/>
  <c r="E38" i="13" l="1"/>
  <c r="G38" i="13"/>
  <c r="E61" i="5"/>
  <c r="G61" i="5"/>
  <c r="E55" i="6"/>
  <c r="G55" i="6"/>
  <c r="G47" i="6"/>
  <c r="E11" i="1"/>
  <c r="E20" i="5"/>
  <c r="G29" i="5"/>
  <c r="G46" i="5"/>
  <c r="E54" i="6"/>
  <c r="E7" i="12"/>
  <c r="E58" i="1"/>
  <c r="E72" i="1"/>
  <c r="C31" i="12"/>
  <c r="E31" i="12" s="1"/>
  <c r="C49" i="7"/>
  <c r="G49" i="7" s="1"/>
  <c r="G54" i="1"/>
  <c r="E30" i="1"/>
  <c r="G37" i="4"/>
  <c r="E32" i="5"/>
  <c r="G8" i="6"/>
  <c r="G57" i="1"/>
  <c r="E49" i="6"/>
  <c r="E41" i="6"/>
  <c r="E15" i="5"/>
  <c r="G50" i="6"/>
  <c r="G69" i="1"/>
  <c r="E12" i="1"/>
  <c r="E24" i="1"/>
  <c r="E16" i="10"/>
  <c r="G7" i="1"/>
  <c r="E36" i="1"/>
  <c r="E28" i="1"/>
  <c r="E25" i="5"/>
  <c r="E9" i="6"/>
  <c r="G27" i="1"/>
  <c r="G3" i="1"/>
  <c r="E42" i="5"/>
  <c r="G59" i="5"/>
  <c r="E16" i="5"/>
  <c r="E49" i="7" l="1"/>
  <c r="G31" i="12"/>
</calcChain>
</file>

<file path=xl/sharedStrings.xml><?xml version="1.0" encoding="utf-8"?>
<sst xmlns="http://schemas.openxmlformats.org/spreadsheetml/2006/main" count="508" uniqueCount="366">
  <si>
    <t>校園紮根活動—花蓮縣玉里鎮中城國小</t>
  </si>
  <si>
    <t>2015地質與防災特展導覽志工培訓3場</t>
  </si>
  <si>
    <t>2015年地質與防災特展講座活動－「臺灣用騎的最美」</t>
  </si>
  <si>
    <t>2015年地質與防災特展講座活動－「蜚短流長話臺灣玉」</t>
  </si>
  <si>
    <t>2015年地質與防災特展講座活動－「新品種寶石－臺灣墨玉」</t>
  </si>
  <si>
    <t>2015年地質與防災特展講座活動－「地質資源於生活中的應用」</t>
  </si>
  <si>
    <t>2015年地質與防災特展講座活動－「玉礦產區的史前文化與製玉工藝」</t>
  </si>
  <si>
    <t>2015年地質與防災特展講座活動－「花東地質景觀特色之介紹」</t>
  </si>
  <si>
    <t>2015年地質與防災特展講座活動－「由地質觀點談臺灣的天然災害」</t>
  </si>
  <si>
    <t>2015年地質與防災特展講座活動－「化石新移民」</t>
  </si>
  <si>
    <t>2015年地質與防災特展講座活動－「閱讀分享-創意地質旅遊」</t>
  </si>
  <si>
    <t>2015年地質與防災特展講座活動－「花蓮與板塊運動」</t>
  </si>
  <si>
    <t>2015地質嘉年華（地質野外研習活動）</t>
  </si>
  <si>
    <t>2015年地質與防災特展講座活動－「花東的溫泉秘境」</t>
  </si>
  <si>
    <t>解讀地質精進研習班</t>
  </si>
  <si>
    <t>知識網校園巡迴推廣</t>
  </si>
  <si>
    <t>國立臺灣博物館系統成果推廣說明會</t>
  </si>
  <si>
    <t>大華科技大學觀光系系統成果推廣說明會</t>
  </si>
  <si>
    <t>國立政治大學地政系系統成果推廣說明會</t>
  </si>
  <si>
    <t>國立臺灣海洋大學系統成果推廣說明會</t>
  </si>
  <si>
    <t>文化大學地理系系統成果推廣說明會</t>
  </si>
  <si>
    <t>校園推廣講習-臺灣師範大學地球科學系</t>
  </si>
  <si>
    <t>校園推廣講習-臺灣師範大學通識中心</t>
  </si>
  <si>
    <t>社區推廣說明會－北投區十方天母榕園公寓大廈</t>
  </si>
  <si>
    <t>社區推廣說明會－北投區天泉公寓大廈</t>
  </si>
  <si>
    <t>社區推廣說明會－北投區安家星賞公寓大廈</t>
  </si>
  <si>
    <t>社區推廣說明會－北投區基泰明德公寓</t>
  </si>
  <si>
    <t>社區推廣說明會－北投區雲崗捷運森活館公寓大廈</t>
  </si>
  <si>
    <t>社區推廣說明會－北投區樂揚公寓大廈</t>
  </si>
  <si>
    <t>社區推廣說明會－北投區薇閣曼陀林大廈</t>
  </si>
  <si>
    <t>工程地質探勘資料庫系統教育訓練_輔英基礎</t>
  </si>
  <si>
    <t>工程地質探勘資料庫系統教育訓練_華梵基礎</t>
  </si>
  <si>
    <t>工程地質探勘資料庫系統教育訓練_聯合基礎</t>
  </si>
  <si>
    <t>工程地質探勘資料庫系統教育訓練_明新基礎</t>
  </si>
  <si>
    <t>工程地質探勘資料庫系統教育訓練_臺中基礎</t>
  </si>
  <si>
    <t>工程地質探勘資料庫系統教育訓練_德霖基礎</t>
  </si>
  <si>
    <t>工程地質探勘資料庫系統教育訓練_臺北基礎</t>
  </si>
  <si>
    <t>工程地質探勘資料庫系統教育訓練_中華基礎</t>
  </si>
  <si>
    <t>工程地質探勘資料庫系統教育訓練_澎湖基礎</t>
  </si>
  <si>
    <t>工程地質探勘資料庫系統教育訓練_中國基礎</t>
  </si>
  <si>
    <t>工程地質探勘資料庫系統教育訓練_建國基礎</t>
  </si>
  <si>
    <t>工程地質探勘資料庫系統教育訓練_雲科進階</t>
  </si>
  <si>
    <t>工程地質探勘資料庫系統教育訓練_高雄基礎</t>
  </si>
  <si>
    <t>工程地質探勘資料庫系統教育訓練_臺北進階</t>
  </si>
  <si>
    <t>工程地質探勘資料庫系統教育訓練_台南基礎</t>
  </si>
  <si>
    <t>工程地質探勘資料庫系統教育訓練_臺中進階</t>
  </si>
  <si>
    <t>工程地質探勘資料庫系統教育訓練_高雄進階</t>
  </si>
  <si>
    <t>工程地質探勘資料庫系統教育訓練_台南進階</t>
  </si>
  <si>
    <t>工程地質探勘資料庫系統教育訓練_南榮基礎</t>
  </si>
  <si>
    <t>工程地質探勘資料庫系統教育訓練_彰化基礎</t>
  </si>
  <si>
    <t>工程地質探勘資料庫系統教育訓練_義守基礎</t>
  </si>
  <si>
    <t>工程地質探勘資料庫系統教育訓練_ 臺中基礎</t>
  </si>
  <si>
    <t>「工程地質探勘資料庫資料作業參考規範」修訂會議</t>
  </si>
  <si>
    <t>寶石雲鑑定師義工團業務宣導會</t>
  </si>
  <si>
    <t>「山崩災害歷史資料庫」操作教育訓練</t>
  </si>
  <si>
    <t>2014 Hiroshima landslide disaster and other rain-induced shallow landslides: from the view point of rock weathering</t>
  </si>
  <si>
    <t>2015空載光達測製與應用研討會</t>
  </si>
  <si>
    <t>2015都市防災地質資訊講習會</t>
  </si>
  <si>
    <t>Forearc geometry, bi-vergent thrusting and shifting of depocenter control on temporal-spatial variations of dynamic forearc sedimentation during subduction-collision offshore and onshore eastern Taiwan: An overview</t>
  </si>
  <si>
    <t>Tomographic and geologic constraints on reconstructing the on-going arc-continent collision near Taiwan</t>
  </si>
  <si>
    <t>1951年花蓮地震與米崙斷層的回顧與探討</t>
  </si>
  <si>
    <t>1946年新化地震與新化斷層的回顧與探討</t>
  </si>
  <si>
    <t>2015臺灣活動斷層與地震災害研討會</t>
  </si>
  <si>
    <t>岩石定年方法與應用研討會</t>
  </si>
  <si>
    <t>2015年地質與防災特展講座活動－「利吉地質公園的推展」及「臺東與板塊運動」</t>
    <phoneticPr fontId="2" type="noConversion"/>
  </si>
  <si>
    <t>合計</t>
    <phoneticPr fontId="2" type="noConversion"/>
  </si>
  <si>
    <t>中央地質調查所104年辦理之各項研討會、說明會及訓練課程參加人員男女比例統計表
The various seminars, presentations and training courses attended by male and female ratio statistics- handle by the Central Geological Survey in 2015</t>
    <phoneticPr fontId="2" type="noConversion"/>
  </si>
  <si>
    <t>參加人數
Number of participants</t>
    <phoneticPr fontId="2" type="noConversion"/>
  </si>
  <si>
    <t>男性人數
Male</t>
    <phoneticPr fontId="2" type="noConversion"/>
  </si>
  <si>
    <t>女性人數
Female</t>
    <phoneticPr fontId="2" type="noConversion"/>
  </si>
  <si>
    <t>男性百分比
Percentage, male(%)</t>
    <phoneticPr fontId="4" type="noConversion"/>
  </si>
  <si>
    <t>女性百分比
Percentage, female(%)</t>
    <phoneticPr fontId="4" type="noConversion"/>
  </si>
  <si>
    <t>研討會、業務宣導會、研習會名稱
seminar, presentation and training course name</t>
    <phoneticPr fontId="2" type="noConversion"/>
  </si>
  <si>
    <t>序號
no</t>
    <phoneticPr fontId="2" type="noConversion"/>
  </si>
  <si>
    <t>資料來源：經濟部中央地質調查所 (Source:Central Geological Survey, MOEA)</t>
  </si>
  <si>
    <t>地質敏感區與土地開發研討會</t>
    <phoneticPr fontId="2" type="noConversion"/>
  </si>
  <si>
    <t>人數</t>
    <phoneticPr fontId="4" type="noConversion"/>
  </si>
  <si>
    <t>臺灣地熱能源的現況、展望及困境</t>
    <phoneticPr fontId="4" type="noConversion"/>
  </si>
  <si>
    <t>土壤液化問題的省思﹣從921集集大震到0206美濃地震</t>
    <phoneticPr fontId="4" type="noConversion"/>
  </si>
  <si>
    <t>Surface Wave Method and Seismic Hazard with focus on Soil Liquefaction</t>
    <phoneticPr fontId="4" type="noConversion"/>
  </si>
  <si>
    <t>海岸山脈弧前盆地層序的本來面貌：由層序地層轉折到野外製圖岩性地層的認識</t>
    <phoneticPr fontId="4" type="noConversion"/>
  </si>
  <si>
    <t>馬祖地質公園深度旅遊</t>
    <phoneticPr fontId="4" type="noConversion"/>
  </si>
  <si>
    <t>社會公平正義與國際公約</t>
    <phoneticPr fontId="4" type="noConversion"/>
  </si>
  <si>
    <t>鋯石鈾鉛及核飛跡定年對臺灣地體構造演化的約制</t>
    <phoneticPr fontId="4" type="noConversion"/>
  </si>
  <si>
    <t>Petrogenesis of antecryst-bearing Mexican arc basalts: Insights into along-arc variations in magma ponding depths, H2O contents, and surface heat flux.</t>
    <phoneticPr fontId="4" type="noConversion"/>
  </si>
  <si>
    <t>關鍵帶的垂向熱傳輸以及地下水對其之影響Characterizing Vertical Heat Transport and Groundwater Flow in the Critical Zone</t>
    <phoneticPr fontId="4" type="noConversion"/>
  </si>
  <si>
    <t>近幾年來探採研究所地熱研究業務介紹</t>
    <phoneticPr fontId="4" type="noConversion"/>
  </si>
  <si>
    <t>歐洲北極圈甲烷氣柱：過去、現在及未來</t>
    <phoneticPr fontId="4" type="noConversion"/>
  </si>
  <si>
    <t>工程地質探勘資料庫系統大型教育訓練_正修</t>
    <phoneticPr fontId="4" type="noConversion"/>
  </si>
  <si>
    <t>工程地質探勘資料庫系統定期教育訓練_臺北(第1場)</t>
    <phoneticPr fontId="4" type="noConversion"/>
  </si>
  <si>
    <t>工程地質探勘資料庫系統定期教育訓練_臺北(第2場)</t>
    <phoneticPr fontId="4" type="noConversion"/>
  </si>
  <si>
    <t>工程地質探勘資料庫系統定期教育訓練_臺北(第3場)</t>
    <phoneticPr fontId="4" type="noConversion"/>
  </si>
  <si>
    <t>工程地質探勘資料庫系統定期教育訓練_臺北(第4場)</t>
    <phoneticPr fontId="4" type="noConversion"/>
  </si>
  <si>
    <t>工程地質探勘資料庫系統定期教育訓練_臺北(第5場)</t>
    <phoneticPr fontId="4" type="noConversion"/>
  </si>
  <si>
    <t>工程地質探勘資料庫系統大型教育訓練_德霖</t>
    <phoneticPr fontId="4" type="noConversion"/>
  </si>
  <si>
    <t>工程地質探勘資料庫系統定期教育訓練_德霖(第1場)</t>
    <phoneticPr fontId="4" type="noConversion"/>
  </si>
  <si>
    <t>工程地質探勘資料庫系統定期教育訓練_德霖(第2場)</t>
    <phoneticPr fontId="4" type="noConversion"/>
  </si>
  <si>
    <t>工程地質探勘資料庫系統大型教育訓練_明新</t>
    <phoneticPr fontId="4" type="noConversion"/>
  </si>
  <si>
    <t>工程地質探勘資料庫系統定期教育訓練_臺中(第1場)</t>
    <phoneticPr fontId="4" type="noConversion"/>
  </si>
  <si>
    <t>工程地質探勘資料庫系統定期教育訓練_臺中(第2場)</t>
    <phoneticPr fontId="4" type="noConversion"/>
  </si>
  <si>
    <t>工程地質探勘資料庫系統定期教育訓練_臺中(第3場)</t>
    <phoneticPr fontId="4" type="noConversion"/>
  </si>
  <si>
    <t>工程地質探勘資料庫系統定期教育訓練_臺中(第4場)</t>
    <phoneticPr fontId="4" type="noConversion"/>
  </si>
  <si>
    <t>工程地質探勘資料庫系統大型教育訓練_中國</t>
    <phoneticPr fontId="4" type="noConversion"/>
  </si>
  <si>
    <t>工程地質探勘資料庫系統大型教育訓練_宜蘭</t>
    <phoneticPr fontId="4" type="noConversion"/>
  </si>
  <si>
    <t>工程地質探勘資料庫系統大型教育訓練_建國</t>
    <phoneticPr fontId="4" type="noConversion"/>
  </si>
  <si>
    <t>工程地質探勘資料庫系統定期教育訓練_建國</t>
    <phoneticPr fontId="4" type="noConversion"/>
  </si>
  <si>
    <t>工程地質探勘資料庫系統離島地區教育訓練_澎湖</t>
    <phoneticPr fontId="4" type="noConversion"/>
  </si>
  <si>
    <t>工程地質探勘資料庫系統定期教育訓練_高雄(第1場)</t>
    <phoneticPr fontId="4" type="noConversion"/>
  </si>
  <si>
    <t>工程地質探勘資料庫系統定期教育訓練_高雄(第2場)</t>
    <phoneticPr fontId="4" type="noConversion"/>
  </si>
  <si>
    <t>工程地質探勘資料庫系統大型教育訓練_聯合</t>
    <phoneticPr fontId="4" type="noConversion"/>
  </si>
  <si>
    <t>工程地質探勘資料庫系統大型教育訓練_金門</t>
    <phoneticPr fontId="4" type="noConversion"/>
  </si>
  <si>
    <t>工程地質探勘資料庫系統定期教育訓練_輔英</t>
    <phoneticPr fontId="4" type="noConversion"/>
  </si>
  <si>
    <t>105年度臺灣地質知識網絡推動與發展計畫二期-地質種子專家招募說明會北部場</t>
    <phoneticPr fontId="4" type="noConversion"/>
  </si>
  <si>
    <t>地質種子暨培根計畫</t>
    <phoneticPr fontId="4" type="noConversion"/>
  </si>
  <si>
    <t>培根計畫 北部場-You rock, I rock!</t>
    <phoneticPr fontId="4" type="noConversion"/>
  </si>
  <si>
    <t>地質敏感區研習班第一梯次</t>
    <phoneticPr fontId="4" type="noConversion"/>
  </si>
  <si>
    <t>地質敏感區研習班第二梯次</t>
    <phoneticPr fontId="4" type="noConversion"/>
  </si>
  <si>
    <t>合計</t>
    <phoneticPr fontId="4" type="noConversion"/>
  </si>
  <si>
    <t>序號no</t>
    <phoneticPr fontId="2" type="noConversion"/>
  </si>
  <si>
    <t>女Female</t>
    <phoneticPr fontId="4" type="noConversion"/>
  </si>
  <si>
    <t>比例
Percentage, female(%)</t>
    <phoneticPr fontId="4" type="noConversion"/>
  </si>
  <si>
    <t>人數</t>
    <phoneticPr fontId="4" type="noConversion"/>
  </si>
  <si>
    <t>水土保持管理法規與地質法執行實務之探討</t>
    <phoneticPr fontId="4" type="noConversion"/>
  </si>
  <si>
    <t>日本土壤液化潛勢評析技術演進與發展座談會</t>
    <phoneticPr fontId="4" type="noConversion"/>
  </si>
  <si>
    <t>臺灣地區深鑽井與地熱探勘的實務與挑戰</t>
    <phoneticPr fontId="4" type="noConversion"/>
  </si>
  <si>
    <t>大屯火山群之地震觀測</t>
    <phoneticPr fontId="4" type="noConversion"/>
  </si>
  <si>
    <t>工程地質探勘資料庫系統定期教育訓練</t>
    <phoneticPr fontId="4" type="noConversion"/>
  </si>
  <si>
    <t>工程地質探勘資料庫系統大型教育訓練</t>
    <phoneticPr fontId="4" type="noConversion"/>
  </si>
  <si>
    <t>斷層活動潛勢評估與應用</t>
    <phoneticPr fontId="4" type="noConversion"/>
  </si>
  <si>
    <t>研究船能量重建計畫--TORI新船建造與探測技術發展</t>
    <phoneticPr fontId="4" type="noConversion"/>
  </si>
  <si>
    <t>105年度業務成果發表會</t>
    <phoneticPr fontId="4" type="noConversion"/>
  </si>
  <si>
    <t>1.空污(PM2.5)→肺腺癌
2.食安危機與癌症的關係~你是外食族嗎？</t>
    <phoneticPr fontId="4" type="noConversion"/>
  </si>
  <si>
    <t>地質安全評估與環評之關係</t>
    <phoneticPr fontId="4" type="noConversion"/>
  </si>
  <si>
    <t>阿蘇火山與大屯火山活動監測及淺部地殼速度構造研究</t>
    <phoneticPr fontId="4" type="noConversion"/>
  </si>
  <si>
    <t>個人資料保護法實務案例暨資訊安全防護認知</t>
    <phoneticPr fontId="4" type="noConversion"/>
  </si>
  <si>
    <t>106年度地質敏感區研習班第一梯次</t>
    <phoneticPr fontId="4" type="noConversion"/>
  </si>
  <si>
    <t>CEDAW與性別平權</t>
    <phoneticPr fontId="4" type="noConversion"/>
  </si>
  <si>
    <t>地質與環境教育工作坊</t>
    <phoneticPr fontId="4" type="noConversion"/>
  </si>
  <si>
    <t>106年度地質敏感區研習班第二梯次</t>
    <phoneticPr fontId="4" type="noConversion"/>
  </si>
  <si>
    <t>鋯石鈾鉛定年在沉積岩的應用及其地質意義</t>
    <phoneticPr fontId="4" type="noConversion"/>
  </si>
  <si>
    <t>地方特色地質說明會-阿里山圖幅之陳有蘭溪」</t>
    <phoneticPr fontId="4" type="noConversion"/>
  </si>
  <si>
    <t>2017地質敏感區與土地開發研討會</t>
    <phoneticPr fontId="4" type="noConversion"/>
  </si>
  <si>
    <t>透地雷達教育訓練</t>
    <phoneticPr fontId="4" type="noConversion"/>
  </si>
  <si>
    <t>活動斷層地質敏感區地質調查與安全評估案例討論與分享</t>
    <phoneticPr fontId="4" type="noConversion"/>
  </si>
  <si>
    <t>地質公園國際研討會</t>
    <phoneticPr fontId="4" type="noConversion"/>
  </si>
  <si>
    <t>地籍圖套疊面面觀</t>
    <phoneticPr fontId="4" type="noConversion"/>
  </si>
  <si>
    <t>「地質圖資騰雲應用服務平臺資料服務及應用教育訓練」</t>
    <phoneticPr fontId="4" type="noConversion"/>
  </si>
  <si>
    <t>岩屑崩滑危害度分級圖製作</t>
    <phoneticPr fontId="4" type="noConversion"/>
  </si>
  <si>
    <t>山崩地質資訊雲端服務平臺建置</t>
    <phoneticPr fontId="4" type="noConversion"/>
  </si>
  <si>
    <t>地質關鍵時刻</t>
    <phoneticPr fontId="4" type="noConversion"/>
  </si>
  <si>
    <t>106年經濟部中央地質調查所委辦計畫成果發表會</t>
    <phoneticPr fontId="4" type="noConversion"/>
  </si>
  <si>
    <t>圓通寺沿線環境教育訓練</t>
    <phoneticPr fontId="4" type="noConversion"/>
  </si>
  <si>
    <t>南勢角「地質與文化的饗宴」暨地質知識推廣志工培訓課程</t>
    <phoneticPr fontId="4" type="noConversion"/>
  </si>
  <si>
    <t>地溫研究及應用</t>
    <phoneticPr fontId="4" type="noConversion"/>
  </si>
  <si>
    <t>數值地形判釋</t>
    <phoneticPr fontId="4" type="noConversion"/>
  </si>
  <si>
    <t>山崩影響範圍圈繪模組安裝操作及人工編修調整</t>
    <phoneticPr fontId="4" type="noConversion"/>
  </si>
  <si>
    <t>地質知識網與地質教育推廣獎勵說明會</t>
    <phoneticPr fontId="4" type="noConversion"/>
  </si>
  <si>
    <t>兩公約的新發展</t>
    <phoneticPr fontId="4" type="noConversion"/>
  </si>
  <si>
    <t>中央地質調查所105年辦理之各項研討會、說明會及訓練課程參加人員男女比例統計表
The various seminars, presentations and training courses attended by male and female ratio statistics- handle by the Central Geological Survey in 2016</t>
    <phoneticPr fontId="4" type="noConversion"/>
  </si>
  <si>
    <t>研討會、業務宣導會、研習會名稱
seminar, presentation and training course name</t>
    <phoneticPr fontId="2" type="noConversion"/>
  </si>
  <si>
    <t>名稱
seminar, presentation and training course name</t>
    <phoneticPr fontId="4" type="noConversion"/>
  </si>
  <si>
    <t>參加人數
Number of participants</t>
    <phoneticPr fontId="4" type="noConversion"/>
  </si>
  <si>
    <t>男Male</t>
    <phoneticPr fontId="4" type="noConversion"/>
  </si>
  <si>
    <t>女Female</t>
    <phoneticPr fontId="4" type="noConversion"/>
  </si>
  <si>
    <t>比例
Percentage, male(%)</t>
    <phoneticPr fontId="4" type="noConversion"/>
  </si>
  <si>
    <t>比例
Percentage, female(%)</t>
    <phoneticPr fontId="4" type="noConversion"/>
  </si>
  <si>
    <t>合計</t>
    <phoneticPr fontId="2" type="noConversion"/>
  </si>
  <si>
    <t>中央地質調查所106年辦理之各項研討會、說明會及訓練課程參加人員男女比例統計表
The various seminars, presentations and training courses attended by male and female ratio statistics- handle by the Central Geological Survey in 2017</t>
    <phoneticPr fontId="2" type="noConversion"/>
  </si>
  <si>
    <t>中央地質調查所107年辦理之各項研討會、說明會及訓練課程參加人員男女比例統計表
The various seminars, presentations and training courses attended by male and female ratio statistics- handle by the Central Geological Survey in 2018</t>
    <phoneticPr fontId="2" type="noConversion"/>
  </si>
  <si>
    <t>男 Male</t>
    <phoneticPr fontId="4" type="noConversion"/>
  </si>
  <si>
    <t>女 Female</t>
    <phoneticPr fontId="4" type="noConversion"/>
  </si>
  <si>
    <t>米崙斷層外海的地質構造和過去地震紀錄</t>
  </si>
  <si>
    <t>火山地熱地質討論會</t>
    <phoneticPr fontId="4" type="noConversion"/>
  </si>
  <si>
    <t>Estimation of Surface Deformation and Hazard Assessment of Deep-Seated Landslide Using Multiple Techniques</t>
    <phoneticPr fontId="4" type="noConversion"/>
  </si>
  <si>
    <t>資安新威脅－你知道你的電腦正在幫別人「挖礦」賺比特幣嗎？</t>
    <phoneticPr fontId="4" type="noConversion"/>
  </si>
  <si>
    <t>本所資料建置成果推廣教育訓練</t>
    <phoneticPr fontId="4" type="noConversion"/>
  </si>
  <si>
    <t>資料建置成果推廣教育訓練</t>
    <phoneticPr fontId="4" type="noConversion"/>
  </si>
  <si>
    <t>地質環境教育推廣活動(中山科學節)</t>
    <phoneticPr fontId="4" type="noConversion"/>
  </si>
  <si>
    <t>工程地質探勘資料庫系統大型教育訓練</t>
    <phoneticPr fontId="4" type="noConversion"/>
  </si>
  <si>
    <t>工程地質探勘資料庫系統定期教育訓練</t>
    <phoneticPr fontId="4" type="noConversion"/>
  </si>
  <si>
    <t>組織再造如何提升地調所功能座談會</t>
    <phoneticPr fontId="4" type="noConversion"/>
  </si>
  <si>
    <t>從學院到公共發展：山陰海岸世界地質公園的地質概況與地質資源</t>
    <phoneticPr fontId="4" type="noConversion"/>
  </si>
  <si>
    <t>106年度業務成果發表會</t>
    <phoneticPr fontId="4" type="noConversion"/>
  </si>
  <si>
    <t>地質法實務講習訓練課程</t>
    <phoneticPr fontId="4" type="noConversion"/>
  </si>
  <si>
    <t>臺灣西南海域泥貫入體和陸上地質構造關聯研究之初步成果</t>
    <phoneticPr fontId="4" type="noConversion"/>
  </si>
  <si>
    <t>107年度地質法實務研習班第一梯次</t>
    <phoneticPr fontId="4" type="noConversion"/>
  </si>
  <si>
    <t>107年度地質法實務研習班第二梯次</t>
    <phoneticPr fontId="4" type="noConversion"/>
  </si>
  <si>
    <t>讓長官直接點頭的專業簡報</t>
    <phoneticPr fontId="4" type="noConversion"/>
  </si>
  <si>
    <t>溫泉開發過程中-地質相關資訊之實務操作</t>
    <phoneticPr fontId="4" type="noConversion"/>
  </si>
  <si>
    <t>高屏地方特色地質研習課程(旗山場)</t>
    <phoneticPr fontId="4" type="noConversion"/>
  </si>
  <si>
    <t>高屏地方特色地質研習課程(燕巢場)</t>
    <phoneticPr fontId="4" type="noConversion"/>
  </si>
  <si>
    <t>地質在水庫安全評估的角色</t>
    <phoneticPr fontId="4" type="noConversion"/>
  </si>
  <si>
    <t>2018地質敏感區與土地開發講習會-中部場</t>
    <phoneticPr fontId="4" type="noConversion"/>
  </si>
  <si>
    <t>法治行政與正當法律程序</t>
    <phoneticPr fontId="4" type="noConversion"/>
  </si>
  <si>
    <t>地震與活動斷層於防災及工程評估</t>
    <phoneticPr fontId="4" type="noConversion"/>
  </si>
  <si>
    <t>2018地質敏感區與土地開發講習會-南部場</t>
    <phoneticPr fontId="4" type="noConversion"/>
  </si>
  <si>
    <t>我國高階核廢料花崗岩處置母岩地質合適性之回顧與展望</t>
    <phoneticPr fontId="4" type="noConversion"/>
  </si>
  <si>
    <t>利用熱水換質帶礦物化學分析評估大屯山秀峰坪與磺山地區之地熱潛能</t>
    <phoneticPr fontId="4" type="noConversion"/>
  </si>
  <si>
    <t>2018結合大規模崩塌地質防災資訊服務計畫成果發表會</t>
    <phoneticPr fontId="4" type="noConversion"/>
  </si>
  <si>
    <t>多媒體導覽人員之解說技巧課程</t>
    <phoneticPr fontId="4" type="noConversion"/>
  </si>
  <si>
    <t>中央地質調查所40週年所慶暨環境教育課程</t>
    <phoneticPr fontId="4" type="noConversion"/>
  </si>
  <si>
    <t>地質基礎課程綱要課程</t>
    <phoneticPr fontId="4" type="noConversion"/>
  </si>
  <si>
    <t>2018土壤液化潛勢調查講習會</t>
    <phoneticPr fontId="4" type="noConversion"/>
  </si>
  <si>
    <t>關於大規模崩塌發生前後與正在發生中：我們準備好了沒？</t>
    <phoneticPr fontId="4" type="noConversion"/>
  </si>
  <si>
    <t>107年「土壤液化查詢系統及三維防災地質電腦輔助系統」操作使用教育訓練</t>
    <phoneticPr fontId="4" type="noConversion"/>
  </si>
  <si>
    <t>合計</t>
    <phoneticPr fontId="2" type="noConversion"/>
  </si>
  <si>
    <t>資料來源：經濟部中央地質調查所 (Source:Central Geological Survey, MOEA)</t>
    <phoneticPr fontId="2" type="noConversion"/>
  </si>
  <si>
    <t>資料來源：經濟部中央地質調查所 (Source:Central Geological Survey, MOEA)</t>
    <phoneticPr fontId="2" type="noConversion"/>
  </si>
  <si>
    <t>地質對工程之衝擊與省思</t>
    <phoneticPr fontId="4" type="noConversion"/>
  </si>
  <si>
    <t>從雪山隧道談台灣的岩石隧道建設與工程地質</t>
    <phoneticPr fontId="4" type="noConversion"/>
  </si>
  <si>
    <t>評估核能設施地震危害之手段與策略</t>
    <phoneticPr fontId="4" type="noConversion"/>
  </si>
  <si>
    <t>設計地震力之決定即期工程應用</t>
    <phoneticPr fontId="4" type="noConversion"/>
  </si>
  <si>
    <t>深度野外地質演說</t>
    <phoneticPr fontId="4" type="noConversion"/>
  </si>
  <si>
    <t>精緻化順向坡災害機制調查及影響範圍評估</t>
    <phoneticPr fontId="4" type="noConversion"/>
  </si>
  <si>
    <t>山崩潛感及山崩危害度分析</t>
    <phoneticPr fontId="4" type="noConversion"/>
  </si>
  <si>
    <t>我可以給你一個建議嗎(CGS)</t>
    <phoneticPr fontId="4" type="noConversion"/>
  </si>
  <si>
    <t>水保與地質防災資訊整合與應用</t>
    <phoneticPr fontId="4" type="noConversion"/>
  </si>
  <si>
    <t>災害情資應用三部曲</t>
    <phoneticPr fontId="4" type="noConversion"/>
  </si>
  <si>
    <t>中央地質調查所108年辦理之各項研討會、說明會及訓練課程參加人員男女比例統計表
The various seminars, presentations and training courses attended by male and female ratio statistics- handle by the Central Geological Survey in 2019</t>
    <phoneticPr fontId="2" type="noConversion"/>
  </si>
  <si>
    <t>大規模崩塌地的調查及整治：以五彎仔地滑區為例</t>
    <phoneticPr fontId="4" type="noConversion"/>
  </si>
  <si>
    <t>從離岸風場開發看海域土壤地質資料需求及應用</t>
    <phoneticPr fontId="4" type="noConversion"/>
  </si>
  <si>
    <t>107年度業務成果發表會(第1場)</t>
    <phoneticPr fontId="4" type="noConversion"/>
  </si>
  <si>
    <t>107年度業務成果發表會(第2場)</t>
    <phoneticPr fontId="2" type="noConversion"/>
  </si>
  <si>
    <t>108年地質法實務研習班</t>
    <phoneticPr fontId="2" type="noConversion"/>
  </si>
  <si>
    <t>2019地質多媒體展示場志工培訓－參訪臺北市寶藏巖地區</t>
    <phoneticPr fontId="4" type="noConversion"/>
  </si>
  <si>
    <t>2019地質多媒體展示場志工培訓－參訪國家災害防救科技中心</t>
    <phoneticPr fontId="4" type="noConversion"/>
  </si>
  <si>
    <t>2019地質多媒體展示場志工培訓－參訪國立臺灣博物館</t>
    <phoneticPr fontId="4" type="noConversion"/>
  </si>
  <si>
    <t>地質知識網校園推廣</t>
    <phoneticPr fontId="4" type="noConversion"/>
  </si>
  <si>
    <t>2019地質多媒體展示場志工培訓－參訪中央氣象局</t>
    <phoneticPr fontId="4" type="noConversion"/>
  </si>
  <si>
    <t>2019培根計畫青年志工培訓－華夏科技大學</t>
    <phoneticPr fontId="4" type="noConversion"/>
  </si>
  <si>
    <t>2019世界地球日：外南勢角山圓通寺淨山走讀活動</t>
    <phoneticPr fontId="4" type="noConversion"/>
  </si>
  <si>
    <t>2019地質多媒體展示場志工培訓－參訪國立臺灣大學生命科學系</t>
    <phoneticPr fontId="4" type="noConversion"/>
  </si>
  <si>
    <t>地方地質公民講座臺北場</t>
    <phoneticPr fontId="4" type="noConversion"/>
  </si>
  <si>
    <t>華夏科技大學通識課程：圓通寺野外走讀</t>
    <phoneticPr fontId="4" type="noConversion"/>
  </si>
  <si>
    <t>教育部推動青年教育志工，環境永續Hub活動</t>
    <phoneticPr fontId="4" type="noConversion"/>
  </si>
  <si>
    <t>地質青年志工培訓</t>
    <phoneticPr fontId="4" type="noConversion"/>
  </si>
  <si>
    <t>2019地質多媒體展示場志工培訓－參訪美國西部國家公園</t>
    <phoneticPr fontId="4" type="noConversion"/>
  </si>
  <si>
    <t>走讀利吉惡地地質公園</t>
    <phoneticPr fontId="4" type="noConversion"/>
  </si>
  <si>
    <t>臺北市文山區玫瑰城社區地質敏感區地方宣導</t>
    <phoneticPr fontId="4" type="noConversion"/>
  </si>
  <si>
    <t>大規模崩塌地質防災資訊成果發表會出版品展示推廣</t>
    <phoneticPr fontId="4" type="noConversion"/>
  </si>
  <si>
    <t>2019地質多媒體展示場志工培訓－參訪基隆黃蠟石文化館</t>
    <phoneticPr fontId="4" type="noConversion"/>
  </si>
  <si>
    <t>澎湖地質圖幅與地質知識推廣</t>
    <phoneticPr fontId="4" type="noConversion"/>
  </si>
  <si>
    <t>陽明山國家公園志工解說員專業訓練</t>
    <phoneticPr fontId="4" type="noConversion"/>
  </si>
  <si>
    <t>地質青年志工培訓課程</t>
    <phoneticPr fontId="4" type="noConversion"/>
  </si>
  <si>
    <t>2019地質多媒體展示場志工培訓－火成岩與濟州島地質經驗分享</t>
    <phoneticPr fontId="4" type="noConversion"/>
  </si>
  <si>
    <t>中部地區地方特色地質研習課程</t>
    <phoneticPr fontId="4" type="noConversion"/>
  </si>
  <si>
    <t>培根及地質青年志工培訓課程</t>
    <phoneticPr fontId="4" type="noConversion"/>
  </si>
  <si>
    <t>2019地質多媒體展示場志工培訓－參訪基隆和平島</t>
    <phoneticPr fontId="4" type="noConversion"/>
  </si>
  <si>
    <t>2019地質嘉年華系列—創意地質旅遊賞析</t>
    <phoneticPr fontId="4" type="noConversion"/>
  </si>
  <si>
    <t>2019地質嘉年華系列—千人大會師暨地質市集</t>
    <phoneticPr fontId="4" type="noConversion"/>
  </si>
  <si>
    <t>108年度地質多媒體展示場志工培訓—「專案導覽人員工作職責」等三大主題</t>
    <phoneticPr fontId="4" type="noConversion"/>
  </si>
  <si>
    <t>合計</t>
    <phoneticPr fontId="2" type="noConversion"/>
  </si>
  <si>
    <t>中央地質調查所109年辦理之各項研討會、說明會及訓練課程參加人員男女比例統計表
The various seminars, presentations and training courses attended by male and female ratio statistics- handle by the Central Geological Survey in 2020</t>
    <phoneticPr fontId="2" type="noConversion"/>
  </si>
  <si>
    <t>美國加州地震液化問題
實務與立法沿革分析</t>
    <phoneticPr fontId="2" type="noConversion"/>
  </si>
  <si>
    <t>臺灣地質能源資源現況與展望-儲集層工程之角色與應用</t>
  </si>
  <si>
    <t>滲流理論及分析</t>
  </si>
  <si>
    <t>應力分析與應力應變關係</t>
  </si>
  <si>
    <t>社群口碑資料庫教育訓練</t>
  </si>
  <si>
    <t>邊坡穩定度分析</t>
    <phoneticPr fontId="2" type="noConversion"/>
  </si>
  <si>
    <r>
      <t>109</t>
    </r>
    <r>
      <rPr>
        <sz val="12"/>
        <rFont val="標楷體"/>
        <family val="4"/>
        <charset val="136"/>
      </rPr>
      <t>年度地質法實務研習</t>
    </r>
    <phoneticPr fontId="2" type="noConversion"/>
  </si>
  <si>
    <t>亞洲大陸地貌反轉和臺灣新生代沉積物源演變</t>
    <phoneticPr fontId="2" type="noConversion"/>
  </si>
  <si>
    <t>108年度業務成果發表會(第1場)</t>
    <phoneticPr fontId="2" type="noConversion"/>
  </si>
  <si>
    <t>108年度業務成果發表會(第2場)</t>
    <phoneticPr fontId="2" type="noConversion"/>
  </si>
  <si>
    <t>臺灣地質和菲律賓海板塊從來沒有直接關係</t>
    <phoneticPr fontId="2" type="noConversion"/>
  </si>
  <si>
    <t>運用新科技超低頻電磁波探勘地質與災害</t>
    <phoneticPr fontId="2" type="noConversion"/>
  </si>
  <si>
    <t>較困難與棘手的地質調查案例之經驗分享</t>
    <phoneticPr fontId="2" type="noConversion"/>
  </si>
  <si>
    <t>水利建造物工程地質案例的經驗分享</t>
    <phoneticPr fontId="2" type="noConversion"/>
  </si>
  <si>
    <t>感應耦合電漿放射光譜儀設備原理與操作教育訓練</t>
    <phoneticPr fontId="2" type="noConversion"/>
  </si>
  <si>
    <t>地震災害減緩之策略:結構耐震設計及補強</t>
    <phoneticPr fontId="2" type="noConversion"/>
  </si>
  <si>
    <t>地電阻調查的技術與實務</t>
    <phoneticPr fontId="2" type="noConversion"/>
  </si>
  <si>
    <t>震測的技術與實務-以台灣海峽地體構造調查為例</t>
    <phoneticPr fontId="2" type="noConversion"/>
  </si>
  <si>
    <r>
      <t xml:space="preserve">Mira Geoscience Mining Suite </t>
    </r>
    <r>
      <rPr>
        <sz val="12"/>
        <rFont val="標楷體"/>
        <family val="4"/>
        <charset val="136"/>
      </rPr>
      <t>建模與分析套件模組教育訓練</t>
    </r>
    <phoneticPr fontId="2" type="noConversion"/>
  </si>
  <si>
    <t>水文地質資料庫建置與應用系統開發(3/4)技術轉移暨教育訓練</t>
    <phoneticPr fontId="2" type="noConversion"/>
  </si>
  <si>
    <t>土壤液化查詢系統及三維防災地質電腦輔助系統</t>
    <phoneticPr fontId="2" type="noConversion"/>
  </si>
  <si>
    <t>火山活動觀測系統教育訓練</t>
    <phoneticPr fontId="2" type="noConversion"/>
  </si>
  <si>
    <t>2020地質嘉年華系列-踩遍鯤鯓內海 分享地質心感動</t>
    <phoneticPr fontId="2" type="noConversion"/>
  </si>
  <si>
    <t>多媒體展示場地質志工訓練課程</t>
    <phoneticPr fontId="2" type="noConversion"/>
  </si>
  <si>
    <t>多媒體展示場參訪活動</t>
    <phoneticPr fontId="2" type="noConversion"/>
  </si>
  <si>
    <t>地質嘉年華志工</t>
    <phoneticPr fontId="2" type="noConversion"/>
  </si>
  <si>
    <t>2020地質嘉年華系列—地方特色地質課程(嘉義場)</t>
    <phoneticPr fontId="2" type="noConversion"/>
  </si>
  <si>
    <t>2020地質嘉年華系列—地方特色地質課程(臺南場)</t>
    <phoneticPr fontId="2" type="noConversion"/>
  </si>
  <si>
    <t>2020 地質開放日</t>
  </si>
  <si>
    <t>工程地質探勘資料建置及應用計畫資料庫軟體教育訓練</t>
    <phoneticPr fontId="2" type="noConversion"/>
  </si>
  <si>
    <t>地質圖資騰雲應用及擴建計畫「地質雲加值應用平臺」教育訓練</t>
    <phoneticPr fontId="2" type="noConversion"/>
  </si>
  <si>
    <t>地質圖資建置及開放應用計畫「地質資料整合查詢系統」教育訓練</t>
    <phoneticPr fontId="2" type="noConversion"/>
  </si>
  <si>
    <t>地質圖資建置及開放應用計畫校園巡迴推廣</t>
    <phoneticPr fontId="2" type="noConversion"/>
  </si>
  <si>
    <t>中央地質調查所110年辦理之各項研討會、說明會及訓練課程參加人員男女比例統計表
The various seminars, presentations and training courses attended by male and female ratio statistics- handle by the Central Geological Survey in 2021</t>
    <phoneticPr fontId="2" type="noConversion"/>
  </si>
  <si>
    <t>礦物學概論(地質志工訓練)</t>
    <phoneticPr fontId="9" type="noConversion"/>
  </si>
  <si>
    <t>板塊構造學說(地質志工訓練)</t>
    <phoneticPr fontId="9" type="noConversion"/>
  </si>
  <si>
    <t>地震簡介(地質志工訓練)</t>
    <phoneticPr fontId="9" type="noConversion"/>
  </si>
  <si>
    <t>沉積構造與化石(地質志工訓練)</t>
    <phoneticPr fontId="9" type="noConversion"/>
  </si>
  <si>
    <t>從地質看台灣地熱探勘(地質講座)</t>
    <phoneticPr fontId="9" type="noConversion"/>
  </si>
  <si>
    <t>多媒體展示場標本整理(地質志工訓練)</t>
    <phoneticPr fontId="9" type="noConversion"/>
  </si>
  <si>
    <t>西太平洋地區中生代/新生代地質的關鍵時空轉折(地質講座)</t>
    <phoneticPr fontId="9" type="noConversion"/>
  </si>
  <si>
    <t>臺灣如何形成(地質志工訓練)</t>
    <phoneticPr fontId="9" type="noConversion"/>
  </si>
  <si>
    <t>工程地質探勘資料庫系統教育訓練(地質資料庫訓練)</t>
    <phoneticPr fontId="9" type="noConversion"/>
  </si>
  <si>
    <t>志工培訓課程_地球歷史</t>
    <phoneticPr fontId="9" type="noConversion"/>
  </si>
  <si>
    <t>地質公民講座</t>
    <phoneticPr fontId="9" type="noConversion"/>
  </si>
  <si>
    <t>工程地質探勘資料庫鑽探資料輸入教育訓練</t>
  </si>
  <si>
    <t>桃竹苗地方特色地質研習課程</t>
    <phoneticPr fontId="9" type="noConversion"/>
  </si>
  <si>
    <t>地質資訊智慧匯流及圖資建置計畫教育訓練</t>
  </si>
  <si>
    <t>地熱探勘資訊平臺建置計畫教育訓練</t>
  </si>
  <si>
    <t>志工培訓課程_地質資源</t>
    <phoneticPr fontId="9" type="noConversion"/>
  </si>
  <si>
    <t>志工培訓課程_公館凝灰岩與水資源</t>
    <phoneticPr fontId="9" type="noConversion"/>
  </si>
  <si>
    <t>中央地質調查所111年辦理之各項研討會、說明會及訓練課程參加人員男女比例統計表
The various seminars, presentations and training courses attended by male and female ratio statistics- handle by the Central Geological Survey in 2022</t>
    <phoneticPr fontId="2" type="noConversion"/>
  </si>
  <si>
    <t>名稱
seminar, presentation and training course name</t>
    <phoneticPr fontId="2" type="noConversion"/>
  </si>
  <si>
    <t>男 Male</t>
    <phoneticPr fontId="2" type="noConversion"/>
  </si>
  <si>
    <t>女 Female</t>
    <phoneticPr fontId="2" type="noConversion"/>
  </si>
  <si>
    <t>人數</t>
    <phoneticPr fontId="2" type="noConversion"/>
  </si>
  <si>
    <t>比例
Percentage, male(%)</t>
    <phoneticPr fontId="2" type="noConversion"/>
  </si>
  <si>
    <t>比例
Percentage, female(%)</t>
    <phoneticPr fontId="2" type="noConversion"/>
  </si>
  <si>
    <t>工程地質探勘資料庫系統教育訓練(基礎班)</t>
  </si>
  <si>
    <t>工程地質探勘資料庫系統教育訓練(進階班)</t>
  </si>
  <si>
    <t>北北基地方特色地質研習課程</t>
    <phoneticPr fontId="2" type="noConversion"/>
  </si>
  <si>
    <t>工程地質探勘資料庫系統教育訓練</t>
  </si>
  <si>
    <t>「地熱探勘資訊平臺建置計畫(2/2)」系統教育訓練</t>
    <phoneticPr fontId="2" type="noConversion"/>
  </si>
  <si>
    <t>地質資訊智慧匯流及圖資建置計畫(2/5)」系統教育訓練</t>
    <phoneticPr fontId="2" type="noConversion"/>
  </si>
  <si>
    <t>地質志工訓練_特展解說課程</t>
    <phoneticPr fontId="2" type="noConversion"/>
  </si>
  <si>
    <t>經濟部地質調查及礦業管理中心112年辦理之各項研討會、說明會及訓練課程參加人員男女比例統計表
The various seminars, presentations and training courses attended by male and female ratio statistics- handle by the Geological Survey and Mining Management Agency in 2023</t>
    <phoneticPr fontId="2" type="noConversion"/>
  </si>
  <si>
    <t>工程地質探勘資料庫系統教育訓練(基礎班)</t>
    <phoneticPr fontId="2" type="noConversion"/>
  </si>
  <si>
    <t>工程地質探勘資料庫系統教育訓練(進階班)</t>
    <phoneticPr fontId="2" type="noConversion"/>
  </si>
  <si>
    <t>「地熱探勘資訊平臺擴建計畫(1/2)」系統教育訓練</t>
    <phoneticPr fontId="2" type="noConversion"/>
  </si>
  <si>
    <t>地質資訊智慧匯流及圖資建置計畫(3/5)」系統教育訓練</t>
    <phoneticPr fontId="2" type="noConversion"/>
  </si>
  <si>
    <t>宜花東地方特色地質研習課程（崙山國小）</t>
    <phoneticPr fontId="2" type="noConversion"/>
  </si>
  <si>
    <t>宜花東地方特色地質研習課程（大同國中）</t>
    <phoneticPr fontId="2" type="noConversion"/>
  </si>
  <si>
    <t>宜蘭龜山島地質戶外賞析</t>
    <phoneticPr fontId="2" type="noConversion"/>
  </si>
  <si>
    <t>宜蘭平原水文地質戶外賞析</t>
    <phoneticPr fontId="2" type="noConversion"/>
  </si>
  <si>
    <t>志工教育訓練課程_化石特展導覽解說實習</t>
    <phoneticPr fontId="2" type="noConversion"/>
  </si>
  <si>
    <t>志工教育訓練戶外課程_唭哩岸野外地質訓練</t>
    <phoneticPr fontId="2" type="noConversion"/>
  </si>
  <si>
    <t>志工教育訓練線上課程_無人機於地質調查上的應用</t>
    <phoneticPr fontId="2" type="noConversion"/>
  </si>
  <si>
    <t>志工教育訓練戶外課程_金面山導覽解說</t>
    <phoneticPr fontId="2" type="noConversion"/>
  </si>
  <si>
    <t>志工教育訓練線上課程_合成孔徑雷達與於地質科學上之應用</t>
    <phoneticPr fontId="2" type="noConversion"/>
  </si>
  <si>
    <t>志工教育訓練戶外課程_新店大寮層（大坪林圳、瑠公圳）導覽解說</t>
    <phoneticPr fontId="2" type="noConversion"/>
  </si>
  <si>
    <t>志工教育訓練線上課程_海洋探索知多少--海洋地質調查與台灣周邊的海洋地質特色</t>
    <phoneticPr fontId="2" type="noConversion"/>
  </si>
  <si>
    <t>志工教育訓練線上課程_112年度志工成果發表</t>
    <phoneticPr fontId="2" type="noConversion"/>
  </si>
  <si>
    <t>志工教育訓練戶外課程_三峽成福國小、清水祖師廟導覽解說</t>
    <phoneticPr fontId="2" type="noConversion"/>
  </si>
  <si>
    <t>志工教育訓練線上課程_地形與地質_由數值影像地形特徵判別地質資訊</t>
    <phoneticPr fontId="2" type="noConversion"/>
  </si>
  <si>
    <t>志工教育訓練戶外課程_當在地地質賞析遇見礦鄉文化路徑</t>
    <phoneticPr fontId="2" type="noConversion"/>
  </si>
  <si>
    <t>地質教育訓練:臺北市地質法執行實務及坡地審查經驗分享</t>
  </si>
  <si>
    <t>資料來源：經濟部地質調查及礦業管理中心 (Geological Survey and Mining Management Agency, MOEA)</t>
    <phoneticPr fontId="2" type="noConversion"/>
  </si>
  <si>
    <t>總計(total)</t>
    <phoneticPr fontId="2" type="noConversion"/>
  </si>
  <si>
    <t>山崩地質資訊雲端服務平臺智慧應用與服務(3/5)系統教育訓練</t>
  </si>
  <si>
    <t>「地熱探勘資訊平臺擴建計畫(2/2)」系統教育訓練</t>
  </si>
  <si>
    <t>地質實務研習班(2場次)</t>
  </si>
  <si>
    <t>花東地方特色地質研習課程(5場次)</t>
  </si>
  <si>
    <t>工程地質探勘資料庫系統大型教育訓練(5場次)</t>
  </si>
  <si>
    <t>工程地質探勘資料庫系統教育訓練(基礎班10場及進階班1場次)</t>
  </si>
  <si>
    <t>潛在大規模崩塌調查及觀測技術發展應用研討會</t>
  </si>
  <si>
    <t>土壤液化防治工程技術研討會暨國科會液化防災成果發表會</t>
  </si>
  <si>
    <t>2024地質敏感區與土地開發實務講習會</t>
  </si>
  <si>
    <t>113年地質法實務研習班</t>
  </si>
  <si>
    <t>2024地礦與防災生活圈─地礦市集</t>
  </si>
  <si>
    <t>2024地礦與防災生活圈─地礦戶外賞析</t>
  </si>
  <si>
    <t>花東地方特色地質研習課程（花蓮和平場）</t>
  </si>
  <si>
    <t>花東地方特色地質研習課程（花蓮玉里場）</t>
  </si>
  <si>
    <t>花東地方特色地質研習課程（花蓮富世場）</t>
  </si>
  <si>
    <t>花東地方特色地質研習課程（海岸山脈場）</t>
  </si>
  <si>
    <t>花東地方特色地質研習課程（花蓮光復場）</t>
  </si>
  <si>
    <t>花東地方特色地質研習課程（臺東蘭嶼場）</t>
  </si>
  <si>
    <t>工程地質探勘資料庫系統大型教育訓練(國立聯合大學)</t>
  </si>
  <si>
    <t>工程地質探勘資料庫系統
大型教育訓練(慈濟大學)</t>
  </si>
  <si>
    <t>工程地質探勘資料庫系統大型教育訓練(宏國德霖科技大學)</t>
  </si>
  <si>
    <t>工程地質探勘資料庫系統
大型教育訓練(正修科技大學)</t>
  </si>
  <si>
    <t>工程地質探勘資料庫系統
大型教育訓練(中國科技大學)</t>
  </si>
  <si>
    <t>中華民國113年 (2024)</t>
    <phoneticPr fontId="17" type="noConversion"/>
  </si>
  <si>
    <t xml:space="preserve">經濟部地質調查及礦業管理中心辦理之各項研討會、說明會及訓練課程參加人員男女比例統計表
The various seminars, presentations and training courses attended by male and female ratio statistics- handle by the Geological Survey and Mining Management Agency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</si>
</sst>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0_ "/>
  </numFmts>
  <fonts count="18" x14ac:knownFonts="1">
    <font>
      <sz val="12"/>
      <color theme="1"/>
      <name val="新細明體"/>
      <family val="1"/>
      <charset val="136"/>
      <scheme val="minor"/>
    </font>
    <font>
      <sz val="12"/>
      <color theme="1"/>
      <name val="新細明體"/>
      <family val="2"/>
      <charset val="136"/>
      <scheme val="minor"/>
    </font>
    <font>
      <sz val="9"/>
      <name val="新細明體"/>
      <family val="1"/>
      <charset val="136"/>
    </font>
    <font>
      <sz val="12"/>
      <name val="標楷體"/>
      <family val="4"/>
      <charset val="136"/>
    </font>
    <font>
      <sz val="9"/>
      <name val="新細明體"/>
      <family val="1"/>
      <charset val="136"/>
    </font>
    <font>
      <sz val="16"/>
      <name val="標楷體"/>
      <family val="4"/>
      <charset val="136"/>
    </font>
    <font>
      <sz val="12"/>
      <name val="Times New Roman"/>
      <family val="1"/>
    </font>
    <font>
      <sz val="9"/>
      <name val="新細明體"/>
      <family val="1"/>
      <charset val="136"/>
    </font>
    <font>
      <sz val="9"/>
      <name val="新細明體"/>
      <family val="1"/>
      <charset val="136"/>
    </font>
    <font>
      <sz val="9"/>
      <name val="新細明體"/>
      <family val="1"/>
      <charset val="136"/>
    </font>
    <font>
      <sz val="9"/>
      <name val="新細明體"/>
      <family val="1"/>
      <charset val="136"/>
    </font>
    <font>
      <sz val="9"/>
      <name val="新細明體"/>
      <family val="1"/>
      <charset val="136"/>
    </font>
    <font>
      <sz val="12"/>
      <color theme="1"/>
      <name val="新細明體"/>
      <family val="1"/>
      <charset val="136"/>
      <scheme val="minor"/>
    </font>
    <font>
      <sz val="12"/>
      <color theme="1"/>
      <name val="標楷體"/>
      <family val="4"/>
      <charset val="136"/>
    </font>
    <font>
      <sz val="12"/>
      <color rgb="FF000000"/>
      <name val="標楷體"/>
      <family val="4"/>
      <charset val="136"/>
    </font>
    <font>
      <sz val="11"/>
      <color theme="1"/>
      <name val="標楷體"/>
      <family val="4"/>
      <charset val="136"/>
    </font>
    <font>
      <sz val="9"/>
      <name val="新細明體"/>
      <family val="1"/>
      <charset val="136"/>
      <scheme val="minor"/>
    </font>
    <font>
      <sz val="9"/>
      <name val="新細明體"/>
      <family val="2"/>
      <charset val="136"/>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alignment vertical="center"/>
    </xf>
    <xf numFmtId="0" fontId="12"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cellStyleXfs>
  <cellXfs count="114">
    <xf numFmtId="0" fontId="0" fillId="0" borderId="0" xfId="0">
      <alignment vertical="center"/>
    </xf>
    <xf numFmtId="176" fontId="3" fillId="0" borderId="1" xfId="0" applyNumberFormat="1" applyFont="1" applyBorder="1" applyAlignment="1">
      <alignment horizontal="center" vertical="center" wrapText="1"/>
    </xf>
    <xf numFmtId="176" fontId="3" fillId="0" borderId="1" xfId="2" applyNumberFormat="1" applyFont="1" applyBorder="1" applyAlignment="1">
      <alignment horizontal="center" vertical="center" wrapText="1"/>
    </xf>
    <xf numFmtId="0" fontId="13" fillId="0" borderId="1" xfId="0" applyFont="1" applyBorder="1" applyAlignment="1">
      <alignment horizontal="center" vertical="center" wrapText="1"/>
    </xf>
    <xf numFmtId="0" fontId="0" fillId="0" borderId="0" xfId="0" applyAlignment="1">
      <alignment horizontal="center" vertical="center"/>
    </xf>
    <xf numFmtId="176" fontId="13" fillId="0" borderId="1" xfId="2" applyNumberFormat="1" applyFont="1" applyBorder="1" applyAlignment="1">
      <alignment horizontal="center" vertical="center" wrapText="1"/>
    </xf>
    <xf numFmtId="0" fontId="14" fillId="0" borderId="1" xfId="0" applyFont="1" applyBorder="1" applyAlignment="1">
      <alignment horizontal="center" vertical="center" wrapText="1"/>
    </xf>
    <xf numFmtId="176" fontId="12" fillId="0" borderId="0" xfId="2" applyNumberFormat="1" applyFont="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0" xfId="0" applyAlignment="1"/>
    <xf numFmtId="177"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77" fontId="6" fillId="2" borderId="1" xfId="0"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Border="1" applyAlignment="1">
      <alignment horizontal="center"/>
    </xf>
    <xf numFmtId="0" fontId="0" fillId="0" borderId="0" xfId="0" applyAlignment="1">
      <alignment horizontal="center"/>
    </xf>
    <xf numFmtId="0" fontId="5" fillId="0" borderId="2" xfId="0" applyFont="1" applyBorder="1" applyAlignment="1">
      <alignment wrapText="1"/>
    </xf>
    <xf numFmtId="0" fontId="0" fillId="0" borderId="2" xfId="0" applyBorder="1" applyAlignment="1">
      <alignment wrapText="1"/>
    </xf>
    <xf numFmtId="0" fontId="0" fillId="0" borderId="0" xfId="0" applyAlignment="1">
      <alignment vertical="center" wrapText="1"/>
    </xf>
    <xf numFmtId="0" fontId="0" fillId="2" borderId="0" xfId="0" applyFill="1">
      <alignment vertical="center"/>
    </xf>
    <xf numFmtId="0" fontId="3" fillId="0" borderId="3" xfId="0" applyFont="1" applyBorder="1" applyAlignment="1">
      <alignment horizontal="left"/>
    </xf>
    <xf numFmtId="0" fontId="13" fillId="2" borderId="1" xfId="0" applyFont="1" applyFill="1" applyBorder="1" applyAlignment="1">
      <alignment horizontal="center" wrapText="1"/>
    </xf>
    <xf numFmtId="177" fontId="3" fillId="2" borderId="1" xfId="0" applyNumberFormat="1" applyFont="1" applyFill="1" applyBorder="1" applyAlignment="1">
      <alignment horizontal="center"/>
    </xf>
    <xf numFmtId="177" fontId="3" fillId="2" borderId="1" xfId="0" applyNumberFormat="1" applyFont="1" applyFill="1" applyBorder="1" applyAlignment="1">
      <alignment horizontal="center" vertical="center" wrapText="1"/>
    </xf>
    <xf numFmtId="176" fontId="3" fillId="2" borderId="1" xfId="2" applyNumberFormat="1" applyFont="1" applyFill="1" applyBorder="1" applyAlignment="1">
      <alignment horizontal="center" vertical="center" wrapText="1"/>
    </xf>
    <xf numFmtId="176" fontId="6" fillId="2" borderId="1" xfId="2" applyNumberFormat="1" applyFont="1" applyFill="1" applyBorder="1" applyAlignment="1">
      <alignment horizontal="center" vertical="center" wrapText="1"/>
    </xf>
    <xf numFmtId="176" fontId="12" fillId="2" borderId="0" xfId="2" applyNumberFormat="1" applyFont="1" applyFill="1">
      <alignment vertical="center"/>
    </xf>
    <xf numFmtId="0" fontId="0" fillId="0" borderId="1" xfId="0" applyBorder="1">
      <alignment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13" fillId="0" borderId="1" xfId="0" applyFont="1" applyFill="1" applyBorder="1" applyAlignment="1">
      <alignment horizontal="center" vertical="center"/>
    </xf>
    <xf numFmtId="177" fontId="0" fillId="0" borderId="1" xfId="0" applyNumberForma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177" fontId="3" fillId="2" borderId="1" xfId="0" applyNumberFormat="1" applyFont="1" applyFill="1" applyBorder="1" applyAlignment="1">
      <alignment horizontal="center" vertical="center" wrapText="1"/>
    </xf>
    <xf numFmtId="0" fontId="13" fillId="0" borderId="0" xfId="0" applyFont="1">
      <alignment vertical="center"/>
    </xf>
    <xf numFmtId="177" fontId="3" fillId="0"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177" fontId="13" fillId="0" borderId="1" xfId="0" applyNumberFormat="1" applyFont="1" applyFill="1" applyBorder="1" applyAlignment="1">
      <alignment horizontal="center" vertical="center" wrapText="1"/>
    </xf>
    <xf numFmtId="176" fontId="13" fillId="2" borderId="1" xfId="2"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lignment vertical="center"/>
    </xf>
    <xf numFmtId="0" fontId="13" fillId="0" borderId="1" xfId="0" applyFont="1" applyBorder="1" applyAlignment="1">
      <alignment horizontal="center" vertical="center"/>
    </xf>
    <xf numFmtId="177" fontId="3" fillId="2"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3" fillId="0" borderId="1" xfId="0" applyFont="1" applyBorder="1" applyAlignment="1">
      <alignment vertical="center" wrapText="1"/>
    </xf>
    <xf numFmtId="0" fontId="13" fillId="0" borderId="1" xfId="0" applyFont="1" applyBorder="1" applyAlignment="1">
      <alignment horizontal="center" vertical="center"/>
    </xf>
    <xf numFmtId="0" fontId="13" fillId="0" borderId="0" xfId="0" applyFont="1">
      <alignment vertical="center"/>
    </xf>
    <xf numFmtId="0" fontId="13" fillId="0" borderId="1" xfId="0" applyFont="1" applyBorder="1" applyAlignment="1">
      <alignment horizontal="center" vertical="center" wrapText="1"/>
    </xf>
    <xf numFmtId="177" fontId="3" fillId="2" borderId="1" xfId="0" applyNumberFormat="1" applyFont="1" applyFill="1" applyBorder="1" applyAlignment="1">
      <alignment horizontal="center" vertical="center" wrapText="1"/>
    </xf>
    <xf numFmtId="9" fontId="13" fillId="0" borderId="1" xfId="2" applyFont="1" applyBorder="1" applyAlignment="1">
      <alignment horizontal="center" vertical="center"/>
    </xf>
    <xf numFmtId="0" fontId="13" fillId="0" borderId="1" xfId="0" applyFont="1" applyBorder="1" applyAlignment="1">
      <alignment horizontal="center" vertical="center"/>
    </xf>
    <xf numFmtId="0" fontId="13" fillId="0" borderId="0" xfId="0" applyFont="1">
      <alignment vertical="center"/>
    </xf>
    <xf numFmtId="0" fontId="13" fillId="0" borderId="1" xfId="0" applyFont="1" applyBorder="1" applyAlignment="1">
      <alignment horizontal="center" vertical="center" wrapText="1"/>
    </xf>
    <xf numFmtId="177" fontId="3" fillId="2" borderId="1" xfId="0" applyNumberFormat="1" applyFont="1" applyFill="1" applyBorder="1" applyAlignment="1">
      <alignment horizontal="center" vertical="center" wrapText="1"/>
    </xf>
    <xf numFmtId="177" fontId="3" fillId="0" borderId="1" xfId="0" applyNumberFormat="1" applyFont="1" applyBorder="1" applyAlignment="1">
      <alignment horizontal="center" vertical="center" wrapText="1"/>
    </xf>
    <xf numFmtId="9" fontId="3" fillId="2" borderId="1" xfId="2" applyFont="1" applyFill="1" applyBorder="1" applyAlignment="1">
      <alignment horizontal="center" vertical="center" wrapText="1"/>
    </xf>
    <xf numFmtId="0" fontId="13" fillId="0" borderId="0" xfId="0" applyFont="1">
      <alignment vertical="center"/>
    </xf>
    <xf numFmtId="177" fontId="3" fillId="2" borderId="1" xfId="0" applyNumberFormat="1" applyFont="1" applyFill="1" applyBorder="1" applyAlignment="1">
      <alignment horizontal="center" vertical="center" wrapText="1"/>
    </xf>
    <xf numFmtId="0" fontId="13" fillId="2" borderId="1" xfId="1" applyFont="1" applyFill="1" applyBorder="1" applyAlignment="1">
      <alignment horizontal="center" vertical="center"/>
    </xf>
    <xf numFmtId="0" fontId="13" fillId="2" borderId="1" xfId="1" applyFont="1" applyFill="1" applyBorder="1" applyAlignment="1">
      <alignment horizontal="left" vertical="center" wrapText="1"/>
    </xf>
    <xf numFmtId="9" fontId="13" fillId="2" borderId="1" xfId="3" applyFont="1" applyFill="1" applyBorder="1" applyAlignment="1">
      <alignment horizontal="center" vertical="center"/>
    </xf>
    <xf numFmtId="0" fontId="13" fillId="2" borderId="1" xfId="1" applyFont="1" applyFill="1" applyBorder="1" applyAlignment="1">
      <alignment horizontal="center" vertical="center" wrapText="1"/>
    </xf>
    <xf numFmtId="0" fontId="13" fillId="2" borderId="4"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1" xfId="1" applyFont="1" applyFill="1" applyBorder="1" applyAlignment="1">
      <alignment horizontal="center" vertical="center"/>
    </xf>
    <xf numFmtId="9" fontId="3" fillId="2" borderId="1" xfId="3" applyFont="1" applyFill="1" applyBorder="1" applyAlignment="1">
      <alignment horizontal="center" vertical="center"/>
    </xf>
    <xf numFmtId="0" fontId="13" fillId="0" borderId="1" xfId="0" applyFont="1" applyBorder="1" applyAlignment="1">
      <alignment horizontal="center" vertical="center"/>
    </xf>
    <xf numFmtId="0" fontId="15" fillId="2" borderId="3" xfId="1" applyFont="1" applyFill="1" applyBorder="1">
      <alignment vertical="center"/>
    </xf>
    <xf numFmtId="0" fontId="13" fillId="2" borderId="1" xfId="1"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177"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0" borderId="0" xfId="0" applyFont="1">
      <alignment vertical="center"/>
    </xf>
    <xf numFmtId="0" fontId="3" fillId="0" borderId="1" xfId="0" applyFont="1" applyBorder="1" applyAlignment="1">
      <alignment horizontal="left"/>
    </xf>
    <xf numFmtId="0" fontId="3" fillId="0" borderId="3" xfId="0" applyFont="1" applyBorder="1" applyAlignment="1">
      <alignment horizontal="left"/>
    </xf>
    <xf numFmtId="0" fontId="3"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77" fontId="3" fillId="2" borderId="7" xfId="0" applyNumberFormat="1" applyFont="1" applyFill="1" applyBorder="1" applyAlignment="1">
      <alignment horizontal="center" vertical="center" wrapText="1"/>
    </xf>
    <xf numFmtId="177" fontId="3" fillId="2" borderId="8"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xf>
    <xf numFmtId="0" fontId="13" fillId="0" borderId="0" xfId="1" applyFont="1">
      <alignment vertical="center"/>
    </xf>
    <xf numFmtId="0" fontId="13" fillId="2" borderId="0" xfId="1" applyFont="1" applyFill="1">
      <alignment vertical="center"/>
    </xf>
    <xf numFmtId="176" fontId="3" fillId="2" borderId="1" xfId="3" applyNumberFormat="1" applyFont="1" applyFill="1" applyBorder="1" applyAlignment="1">
      <alignment horizontal="center" vertical="center"/>
    </xf>
    <xf numFmtId="177" fontId="3" fillId="2" borderId="1" xfId="4" applyNumberFormat="1" applyFont="1" applyFill="1" applyBorder="1" applyAlignment="1">
      <alignment horizontal="center" vertical="center" wrapText="1"/>
    </xf>
    <xf numFmtId="0" fontId="3" fillId="2" borderId="1" xfId="4" applyFont="1" applyFill="1" applyBorder="1" applyAlignment="1">
      <alignment horizontal="left" vertical="center" wrapText="1"/>
    </xf>
    <xf numFmtId="0" fontId="3" fillId="0" borderId="1" xfId="1" applyFont="1" applyBorder="1" applyAlignment="1">
      <alignment horizontal="center" vertical="center"/>
    </xf>
    <xf numFmtId="0" fontId="3" fillId="2" borderId="1" xfId="4" applyFont="1" applyFill="1" applyBorder="1" applyAlignment="1">
      <alignment horizontal="center" vertical="center"/>
    </xf>
    <xf numFmtId="0" fontId="3" fillId="2" borderId="1" xfId="4" applyFont="1" applyFill="1" applyBorder="1" applyAlignment="1">
      <alignment horizontal="left" vertical="center"/>
    </xf>
    <xf numFmtId="178" fontId="13" fillId="0" borderId="0" xfId="1" applyNumberFormat="1" applyFont="1">
      <alignment vertical="center"/>
    </xf>
    <xf numFmtId="176" fontId="3" fillId="0" borderId="1" xfId="3" applyNumberFormat="1" applyFont="1" applyFill="1" applyBorder="1" applyAlignment="1">
      <alignment horizontal="center" vertical="center"/>
    </xf>
    <xf numFmtId="0" fontId="3" fillId="0" borderId="1" xfId="1" applyFont="1" applyBorder="1" applyAlignment="1">
      <alignment horizontal="left" vertical="center" wrapText="1"/>
    </xf>
    <xf numFmtId="0" fontId="3" fillId="0" borderId="6" xfId="1" applyFont="1" applyBorder="1" applyAlignment="1">
      <alignment horizontal="left" vertical="center" wrapText="1"/>
    </xf>
    <xf numFmtId="176" fontId="13" fillId="2" borderId="1" xfId="3" applyNumberFormat="1" applyFont="1" applyFill="1" applyBorder="1" applyAlignment="1">
      <alignment horizontal="center" vertical="center"/>
    </xf>
    <xf numFmtId="0" fontId="13" fillId="2" borderId="1" xfId="4" applyFont="1" applyFill="1" applyBorder="1" applyAlignment="1">
      <alignment horizontal="center" vertical="center"/>
    </xf>
    <xf numFmtId="176" fontId="3" fillId="2" borderId="1" xfId="3" applyNumberFormat="1" applyFont="1" applyFill="1" applyBorder="1" applyAlignment="1">
      <alignment horizontal="center" vertical="center" wrapText="1"/>
    </xf>
    <xf numFmtId="177" fontId="3" fillId="2" borderId="1" xfId="1" applyNumberFormat="1" applyFont="1" applyFill="1" applyBorder="1" applyAlignment="1">
      <alignment horizontal="center" vertical="center" wrapText="1"/>
    </xf>
    <xf numFmtId="177" fontId="3" fillId="2" borderId="1" xfId="1"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0" fontId="1" fillId="0" borderId="9" xfId="4" applyBorder="1" applyAlignment="1">
      <alignment horizontal="center" vertical="center" wrapText="1"/>
    </xf>
    <xf numFmtId="0" fontId="1" fillId="0" borderId="2" xfId="4" applyBorder="1" applyAlignment="1">
      <alignment horizontal="center" vertical="center" wrapText="1"/>
    </xf>
    <xf numFmtId="0" fontId="3" fillId="3" borderId="10" xfId="1" applyFont="1" applyFill="1" applyBorder="1" applyAlignment="1">
      <alignment horizontal="center" vertical="center" wrapText="1"/>
    </xf>
    <xf numFmtId="0" fontId="13" fillId="2" borderId="7" xfId="1" applyFont="1" applyFill="1" applyBorder="1" applyAlignment="1">
      <alignment horizontal="center" vertical="center" wrapText="1"/>
    </xf>
  </cellXfs>
  <cellStyles count="5">
    <cellStyle name="一般" xfId="0" builtinId="0"/>
    <cellStyle name="一般 2" xfId="4" xr:uid="{03DD65D0-A38D-4DC6-8244-37A68F1F51ED}"/>
    <cellStyle name="一般 4" xfId="1" xr:uid="{00000000-0005-0000-0000-000001000000}"/>
    <cellStyle name="百分比" xfId="2" builtinId="5"/>
    <cellStyle name="百分比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40625%20&#22320;&#31014;&#20013;&#24515;email/1.&#32147;&#28639;&#37096;113&#24180;&#24615;&#21029;&#32113;&#35336;&#22577;&#34920;&#30332;&#24067;&#26085;&#26399;&#19968;&#35261;&#34920;(&#20132;)(&#34920;9-&#349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處性別報表一覽表"/>
      <sheetName val="地礦中心性別報表一覽表"/>
      <sheetName val="99"/>
      <sheetName val="100"/>
      <sheetName val="101"/>
      <sheetName val="102"/>
      <sheetName val="103"/>
      <sheetName val="104"/>
      <sheetName val="105"/>
      <sheetName val="106"/>
      <sheetName val="107"/>
      <sheetName val="108"/>
      <sheetName val="109"/>
      <sheetName val="1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D9C49-0486-43B5-81CE-59AF15595CAB}">
  <sheetPr>
    <pageSetUpPr fitToPage="1"/>
  </sheetPr>
  <dimension ref="A1:I38"/>
  <sheetViews>
    <sheetView tabSelected="1" view="pageBreakPreview" zoomScale="80" zoomScaleNormal="115" zoomScaleSheetLayoutView="80" workbookViewId="0">
      <selection sqref="A1:G1"/>
    </sheetView>
  </sheetViews>
  <sheetFormatPr defaultColWidth="8.875" defaultRowHeight="16.5" x14ac:dyDescent="0.25"/>
  <cols>
    <col min="1" max="1" width="5.625" style="93" customWidth="1"/>
    <col min="2" max="2" width="59" style="93" customWidth="1"/>
    <col min="3" max="7" width="17.25" style="93" customWidth="1"/>
    <col min="8" max="254" width="8.875" style="92"/>
    <col min="255" max="255" width="5.625" style="92" customWidth="1"/>
    <col min="256" max="256" width="26.625" style="92" customWidth="1"/>
    <col min="257" max="257" width="17" style="92" customWidth="1"/>
    <col min="258" max="258" width="10.625" style="92" customWidth="1"/>
    <col min="259" max="259" width="11.125" style="92" customWidth="1"/>
    <col min="260" max="260" width="10.625" style="92" customWidth="1"/>
    <col min="261" max="261" width="11.125" style="92" customWidth="1"/>
    <col min="262" max="510" width="8.875" style="92"/>
    <col min="511" max="511" width="5.625" style="92" customWidth="1"/>
    <col min="512" max="512" width="26.625" style="92" customWidth="1"/>
    <col min="513" max="513" width="17" style="92" customWidth="1"/>
    <col min="514" max="514" width="10.625" style="92" customWidth="1"/>
    <col min="515" max="515" width="11.125" style="92" customWidth="1"/>
    <col min="516" max="516" width="10.625" style="92" customWidth="1"/>
    <col min="517" max="517" width="11.125" style="92" customWidth="1"/>
    <col min="518" max="766" width="8.875" style="92"/>
    <col min="767" max="767" width="5.625" style="92" customWidth="1"/>
    <col min="768" max="768" width="26.625" style="92" customWidth="1"/>
    <col min="769" max="769" width="17" style="92" customWidth="1"/>
    <col min="770" max="770" width="10.625" style="92" customWidth="1"/>
    <col min="771" max="771" width="11.125" style="92" customWidth="1"/>
    <col min="772" max="772" width="10.625" style="92" customWidth="1"/>
    <col min="773" max="773" width="11.125" style="92" customWidth="1"/>
    <col min="774" max="1022" width="8.875" style="92"/>
    <col min="1023" max="1023" width="5.625" style="92" customWidth="1"/>
    <col min="1024" max="1024" width="26.625" style="92" customWidth="1"/>
    <col min="1025" max="1025" width="17" style="92" customWidth="1"/>
    <col min="1026" max="1026" width="10.625" style="92" customWidth="1"/>
    <col min="1027" max="1027" width="11.125" style="92" customWidth="1"/>
    <col min="1028" max="1028" width="10.625" style="92" customWidth="1"/>
    <col min="1029" max="1029" width="11.125" style="92" customWidth="1"/>
    <col min="1030" max="1278" width="8.875" style="92"/>
    <col min="1279" max="1279" width="5.625" style="92" customWidth="1"/>
    <col min="1280" max="1280" width="26.625" style="92" customWidth="1"/>
    <col min="1281" max="1281" width="17" style="92" customWidth="1"/>
    <col min="1282" max="1282" width="10.625" style="92" customWidth="1"/>
    <col min="1283" max="1283" width="11.125" style="92" customWidth="1"/>
    <col min="1284" max="1284" width="10.625" style="92" customWidth="1"/>
    <col min="1285" max="1285" width="11.125" style="92" customWidth="1"/>
    <col min="1286" max="1534" width="8.875" style="92"/>
    <col min="1535" max="1535" width="5.625" style="92" customWidth="1"/>
    <col min="1536" max="1536" width="26.625" style="92" customWidth="1"/>
    <col min="1537" max="1537" width="17" style="92" customWidth="1"/>
    <col min="1538" max="1538" width="10.625" style="92" customWidth="1"/>
    <col min="1539" max="1539" width="11.125" style="92" customWidth="1"/>
    <col min="1540" max="1540" width="10.625" style="92" customWidth="1"/>
    <col min="1541" max="1541" width="11.125" style="92" customWidth="1"/>
    <col min="1542" max="1790" width="8.875" style="92"/>
    <col min="1791" max="1791" width="5.625" style="92" customWidth="1"/>
    <col min="1792" max="1792" width="26.625" style="92" customWidth="1"/>
    <col min="1793" max="1793" width="17" style="92" customWidth="1"/>
    <col min="1794" max="1794" width="10.625" style="92" customWidth="1"/>
    <col min="1795" max="1795" width="11.125" style="92" customWidth="1"/>
    <col min="1796" max="1796" width="10.625" style="92" customWidth="1"/>
    <col min="1797" max="1797" width="11.125" style="92" customWidth="1"/>
    <col min="1798" max="2046" width="8.875" style="92"/>
    <col min="2047" max="2047" width="5.625" style="92" customWidth="1"/>
    <col min="2048" max="2048" width="26.625" style="92" customWidth="1"/>
    <col min="2049" max="2049" width="17" style="92" customWidth="1"/>
    <col min="2050" max="2050" width="10.625" style="92" customWidth="1"/>
    <col min="2051" max="2051" width="11.125" style="92" customWidth="1"/>
    <col min="2052" max="2052" width="10.625" style="92" customWidth="1"/>
    <col min="2053" max="2053" width="11.125" style="92" customWidth="1"/>
    <col min="2054" max="2302" width="8.875" style="92"/>
    <col min="2303" max="2303" width="5.625" style="92" customWidth="1"/>
    <col min="2304" max="2304" width="26.625" style="92" customWidth="1"/>
    <col min="2305" max="2305" width="17" style="92" customWidth="1"/>
    <col min="2306" max="2306" width="10.625" style="92" customWidth="1"/>
    <col min="2307" max="2307" width="11.125" style="92" customWidth="1"/>
    <col min="2308" max="2308" width="10.625" style="92" customWidth="1"/>
    <col min="2309" max="2309" width="11.125" style="92" customWidth="1"/>
    <col min="2310" max="2558" width="8.875" style="92"/>
    <col min="2559" max="2559" width="5.625" style="92" customWidth="1"/>
    <col min="2560" max="2560" width="26.625" style="92" customWidth="1"/>
    <col min="2561" max="2561" width="17" style="92" customWidth="1"/>
    <col min="2562" max="2562" width="10.625" style="92" customWidth="1"/>
    <col min="2563" max="2563" width="11.125" style="92" customWidth="1"/>
    <col min="2564" max="2564" width="10.625" style="92" customWidth="1"/>
    <col min="2565" max="2565" width="11.125" style="92" customWidth="1"/>
    <col min="2566" max="2814" width="8.875" style="92"/>
    <col min="2815" max="2815" width="5.625" style="92" customWidth="1"/>
    <col min="2816" max="2816" width="26.625" style="92" customWidth="1"/>
    <col min="2817" max="2817" width="17" style="92" customWidth="1"/>
    <col min="2818" max="2818" width="10.625" style="92" customWidth="1"/>
    <col min="2819" max="2819" width="11.125" style="92" customWidth="1"/>
    <col min="2820" max="2820" width="10.625" style="92" customWidth="1"/>
    <col min="2821" max="2821" width="11.125" style="92" customWidth="1"/>
    <col min="2822" max="3070" width="8.875" style="92"/>
    <col min="3071" max="3071" width="5.625" style="92" customWidth="1"/>
    <col min="3072" max="3072" width="26.625" style="92" customWidth="1"/>
    <col min="3073" max="3073" width="17" style="92" customWidth="1"/>
    <col min="3074" max="3074" width="10.625" style="92" customWidth="1"/>
    <col min="3075" max="3075" width="11.125" style="92" customWidth="1"/>
    <col min="3076" max="3076" width="10.625" style="92" customWidth="1"/>
    <col min="3077" max="3077" width="11.125" style="92" customWidth="1"/>
    <col min="3078" max="3326" width="8.875" style="92"/>
    <col min="3327" max="3327" width="5.625" style="92" customWidth="1"/>
    <col min="3328" max="3328" width="26.625" style="92" customWidth="1"/>
    <col min="3329" max="3329" width="17" style="92" customWidth="1"/>
    <col min="3330" max="3330" width="10.625" style="92" customWidth="1"/>
    <col min="3331" max="3331" width="11.125" style="92" customWidth="1"/>
    <col min="3332" max="3332" width="10.625" style="92" customWidth="1"/>
    <col min="3333" max="3333" width="11.125" style="92" customWidth="1"/>
    <col min="3334" max="3582" width="8.875" style="92"/>
    <col min="3583" max="3583" width="5.625" style="92" customWidth="1"/>
    <col min="3584" max="3584" width="26.625" style="92" customWidth="1"/>
    <col min="3585" max="3585" width="17" style="92" customWidth="1"/>
    <col min="3586" max="3586" width="10.625" style="92" customWidth="1"/>
    <col min="3587" max="3587" width="11.125" style="92" customWidth="1"/>
    <col min="3588" max="3588" width="10.625" style="92" customWidth="1"/>
    <col min="3589" max="3589" width="11.125" style="92" customWidth="1"/>
    <col min="3590" max="3838" width="8.875" style="92"/>
    <col min="3839" max="3839" width="5.625" style="92" customWidth="1"/>
    <col min="3840" max="3840" width="26.625" style="92" customWidth="1"/>
    <col min="3841" max="3841" width="17" style="92" customWidth="1"/>
    <col min="3842" max="3842" width="10.625" style="92" customWidth="1"/>
    <col min="3843" max="3843" width="11.125" style="92" customWidth="1"/>
    <col min="3844" max="3844" width="10.625" style="92" customWidth="1"/>
    <col min="3845" max="3845" width="11.125" style="92" customWidth="1"/>
    <col min="3846" max="4094" width="8.875" style="92"/>
    <col min="4095" max="4095" width="5.625" style="92" customWidth="1"/>
    <col min="4096" max="4096" width="26.625" style="92" customWidth="1"/>
    <col min="4097" max="4097" width="17" style="92" customWidth="1"/>
    <col min="4098" max="4098" width="10.625" style="92" customWidth="1"/>
    <col min="4099" max="4099" width="11.125" style="92" customWidth="1"/>
    <col min="4100" max="4100" width="10.625" style="92" customWidth="1"/>
    <col min="4101" max="4101" width="11.125" style="92" customWidth="1"/>
    <col min="4102" max="4350" width="8.875" style="92"/>
    <col min="4351" max="4351" width="5.625" style="92" customWidth="1"/>
    <col min="4352" max="4352" width="26.625" style="92" customWidth="1"/>
    <col min="4353" max="4353" width="17" style="92" customWidth="1"/>
    <col min="4354" max="4354" width="10.625" style="92" customWidth="1"/>
    <col min="4355" max="4355" width="11.125" style="92" customWidth="1"/>
    <col min="4356" max="4356" width="10.625" style="92" customWidth="1"/>
    <col min="4357" max="4357" width="11.125" style="92" customWidth="1"/>
    <col min="4358" max="4606" width="8.875" style="92"/>
    <col min="4607" max="4607" width="5.625" style="92" customWidth="1"/>
    <col min="4608" max="4608" width="26.625" style="92" customWidth="1"/>
    <col min="4609" max="4609" width="17" style="92" customWidth="1"/>
    <col min="4610" max="4610" width="10.625" style="92" customWidth="1"/>
    <col min="4611" max="4611" width="11.125" style="92" customWidth="1"/>
    <col min="4612" max="4612" width="10.625" style="92" customWidth="1"/>
    <col min="4613" max="4613" width="11.125" style="92" customWidth="1"/>
    <col min="4614" max="4862" width="8.875" style="92"/>
    <col min="4863" max="4863" width="5.625" style="92" customWidth="1"/>
    <col min="4864" max="4864" width="26.625" style="92" customWidth="1"/>
    <col min="4865" max="4865" width="17" style="92" customWidth="1"/>
    <col min="4866" max="4866" width="10.625" style="92" customWidth="1"/>
    <col min="4867" max="4867" width="11.125" style="92" customWidth="1"/>
    <col min="4868" max="4868" width="10.625" style="92" customWidth="1"/>
    <col min="4869" max="4869" width="11.125" style="92" customWidth="1"/>
    <col min="4870" max="5118" width="8.875" style="92"/>
    <col min="5119" max="5119" width="5.625" style="92" customWidth="1"/>
    <col min="5120" max="5120" width="26.625" style="92" customWidth="1"/>
    <col min="5121" max="5121" width="17" style="92" customWidth="1"/>
    <col min="5122" max="5122" width="10.625" style="92" customWidth="1"/>
    <col min="5123" max="5123" width="11.125" style="92" customWidth="1"/>
    <col min="5124" max="5124" width="10.625" style="92" customWidth="1"/>
    <col min="5125" max="5125" width="11.125" style="92" customWidth="1"/>
    <col min="5126" max="5374" width="8.875" style="92"/>
    <col min="5375" max="5375" width="5.625" style="92" customWidth="1"/>
    <col min="5376" max="5376" width="26.625" style="92" customWidth="1"/>
    <col min="5377" max="5377" width="17" style="92" customWidth="1"/>
    <col min="5378" max="5378" width="10.625" style="92" customWidth="1"/>
    <col min="5379" max="5379" width="11.125" style="92" customWidth="1"/>
    <col min="5380" max="5380" width="10.625" style="92" customWidth="1"/>
    <col min="5381" max="5381" width="11.125" style="92" customWidth="1"/>
    <col min="5382" max="5630" width="8.875" style="92"/>
    <col min="5631" max="5631" width="5.625" style="92" customWidth="1"/>
    <col min="5632" max="5632" width="26.625" style="92" customWidth="1"/>
    <col min="5633" max="5633" width="17" style="92" customWidth="1"/>
    <col min="5634" max="5634" width="10.625" style="92" customWidth="1"/>
    <col min="5635" max="5635" width="11.125" style="92" customWidth="1"/>
    <col min="5636" max="5636" width="10.625" style="92" customWidth="1"/>
    <col min="5637" max="5637" width="11.125" style="92" customWidth="1"/>
    <col min="5638" max="5886" width="8.875" style="92"/>
    <col min="5887" max="5887" width="5.625" style="92" customWidth="1"/>
    <col min="5888" max="5888" width="26.625" style="92" customWidth="1"/>
    <col min="5889" max="5889" width="17" style="92" customWidth="1"/>
    <col min="5890" max="5890" width="10.625" style="92" customWidth="1"/>
    <col min="5891" max="5891" width="11.125" style="92" customWidth="1"/>
    <col min="5892" max="5892" width="10.625" style="92" customWidth="1"/>
    <col min="5893" max="5893" width="11.125" style="92" customWidth="1"/>
    <col min="5894" max="6142" width="8.875" style="92"/>
    <col min="6143" max="6143" width="5.625" style="92" customWidth="1"/>
    <col min="6144" max="6144" width="26.625" style="92" customWidth="1"/>
    <col min="6145" max="6145" width="17" style="92" customWidth="1"/>
    <col min="6146" max="6146" width="10.625" style="92" customWidth="1"/>
    <col min="6147" max="6147" width="11.125" style="92" customWidth="1"/>
    <col min="6148" max="6148" width="10.625" style="92" customWidth="1"/>
    <col min="6149" max="6149" width="11.125" style="92" customWidth="1"/>
    <col min="6150" max="6398" width="8.875" style="92"/>
    <col min="6399" max="6399" width="5.625" style="92" customWidth="1"/>
    <col min="6400" max="6400" width="26.625" style="92" customWidth="1"/>
    <col min="6401" max="6401" width="17" style="92" customWidth="1"/>
    <col min="6402" max="6402" width="10.625" style="92" customWidth="1"/>
    <col min="6403" max="6403" width="11.125" style="92" customWidth="1"/>
    <col min="6404" max="6404" width="10.625" style="92" customWidth="1"/>
    <col min="6405" max="6405" width="11.125" style="92" customWidth="1"/>
    <col min="6406" max="6654" width="8.875" style="92"/>
    <col min="6655" max="6655" width="5.625" style="92" customWidth="1"/>
    <col min="6656" max="6656" width="26.625" style="92" customWidth="1"/>
    <col min="6657" max="6657" width="17" style="92" customWidth="1"/>
    <col min="6658" max="6658" width="10.625" style="92" customWidth="1"/>
    <col min="6659" max="6659" width="11.125" style="92" customWidth="1"/>
    <col min="6660" max="6660" width="10.625" style="92" customWidth="1"/>
    <col min="6661" max="6661" width="11.125" style="92" customWidth="1"/>
    <col min="6662" max="6910" width="8.875" style="92"/>
    <col min="6911" max="6911" width="5.625" style="92" customWidth="1"/>
    <col min="6912" max="6912" width="26.625" style="92" customWidth="1"/>
    <col min="6913" max="6913" width="17" style="92" customWidth="1"/>
    <col min="6914" max="6914" width="10.625" style="92" customWidth="1"/>
    <col min="6915" max="6915" width="11.125" style="92" customWidth="1"/>
    <col min="6916" max="6916" width="10.625" style="92" customWidth="1"/>
    <col min="6917" max="6917" width="11.125" style="92" customWidth="1"/>
    <col min="6918" max="7166" width="8.875" style="92"/>
    <col min="7167" max="7167" width="5.625" style="92" customWidth="1"/>
    <col min="7168" max="7168" width="26.625" style="92" customWidth="1"/>
    <col min="7169" max="7169" width="17" style="92" customWidth="1"/>
    <col min="7170" max="7170" width="10.625" style="92" customWidth="1"/>
    <col min="7171" max="7171" width="11.125" style="92" customWidth="1"/>
    <col min="7172" max="7172" width="10.625" style="92" customWidth="1"/>
    <col min="7173" max="7173" width="11.125" style="92" customWidth="1"/>
    <col min="7174" max="7422" width="8.875" style="92"/>
    <col min="7423" max="7423" width="5.625" style="92" customWidth="1"/>
    <col min="7424" max="7424" width="26.625" style="92" customWidth="1"/>
    <col min="7425" max="7425" width="17" style="92" customWidth="1"/>
    <col min="7426" max="7426" width="10.625" style="92" customWidth="1"/>
    <col min="7427" max="7427" width="11.125" style="92" customWidth="1"/>
    <col min="7428" max="7428" width="10.625" style="92" customWidth="1"/>
    <col min="7429" max="7429" width="11.125" style="92" customWidth="1"/>
    <col min="7430" max="7678" width="8.875" style="92"/>
    <col min="7679" max="7679" width="5.625" style="92" customWidth="1"/>
    <col min="7680" max="7680" width="26.625" style="92" customWidth="1"/>
    <col min="7681" max="7681" width="17" style="92" customWidth="1"/>
    <col min="7682" max="7682" width="10.625" style="92" customWidth="1"/>
    <col min="7683" max="7683" width="11.125" style="92" customWidth="1"/>
    <col min="7684" max="7684" width="10.625" style="92" customWidth="1"/>
    <col min="7685" max="7685" width="11.125" style="92" customWidth="1"/>
    <col min="7686" max="7934" width="8.875" style="92"/>
    <col min="7935" max="7935" width="5.625" style="92" customWidth="1"/>
    <col min="7936" max="7936" width="26.625" style="92" customWidth="1"/>
    <col min="7937" max="7937" width="17" style="92" customWidth="1"/>
    <col min="7938" max="7938" width="10.625" style="92" customWidth="1"/>
    <col min="7939" max="7939" width="11.125" style="92" customWidth="1"/>
    <col min="7940" max="7940" width="10.625" style="92" customWidth="1"/>
    <col min="7941" max="7941" width="11.125" style="92" customWidth="1"/>
    <col min="7942" max="8190" width="8.875" style="92"/>
    <col min="8191" max="8191" width="5.625" style="92" customWidth="1"/>
    <col min="8192" max="8192" width="26.625" style="92" customWidth="1"/>
    <col min="8193" max="8193" width="17" style="92" customWidth="1"/>
    <col min="8194" max="8194" width="10.625" style="92" customWidth="1"/>
    <col min="8195" max="8195" width="11.125" style="92" customWidth="1"/>
    <col min="8196" max="8196" width="10.625" style="92" customWidth="1"/>
    <col min="8197" max="8197" width="11.125" style="92" customWidth="1"/>
    <col min="8198" max="8446" width="8.875" style="92"/>
    <col min="8447" max="8447" width="5.625" style="92" customWidth="1"/>
    <col min="8448" max="8448" width="26.625" style="92" customWidth="1"/>
    <col min="8449" max="8449" width="17" style="92" customWidth="1"/>
    <col min="8450" max="8450" width="10.625" style="92" customWidth="1"/>
    <col min="8451" max="8451" width="11.125" style="92" customWidth="1"/>
    <col min="8452" max="8452" width="10.625" style="92" customWidth="1"/>
    <col min="8453" max="8453" width="11.125" style="92" customWidth="1"/>
    <col min="8454" max="8702" width="8.875" style="92"/>
    <col min="8703" max="8703" width="5.625" style="92" customWidth="1"/>
    <col min="8704" max="8704" width="26.625" style="92" customWidth="1"/>
    <col min="8705" max="8705" width="17" style="92" customWidth="1"/>
    <col min="8706" max="8706" width="10.625" style="92" customWidth="1"/>
    <col min="8707" max="8707" width="11.125" style="92" customWidth="1"/>
    <col min="8708" max="8708" width="10.625" style="92" customWidth="1"/>
    <col min="8709" max="8709" width="11.125" style="92" customWidth="1"/>
    <col min="8710" max="8958" width="8.875" style="92"/>
    <col min="8959" max="8959" width="5.625" style="92" customWidth="1"/>
    <col min="8960" max="8960" width="26.625" style="92" customWidth="1"/>
    <col min="8961" max="8961" width="17" style="92" customWidth="1"/>
    <col min="8962" max="8962" width="10.625" style="92" customWidth="1"/>
    <col min="8963" max="8963" width="11.125" style="92" customWidth="1"/>
    <col min="8964" max="8964" width="10.625" style="92" customWidth="1"/>
    <col min="8965" max="8965" width="11.125" style="92" customWidth="1"/>
    <col min="8966" max="9214" width="8.875" style="92"/>
    <col min="9215" max="9215" width="5.625" style="92" customWidth="1"/>
    <col min="9216" max="9216" width="26.625" style="92" customWidth="1"/>
    <col min="9217" max="9217" width="17" style="92" customWidth="1"/>
    <col min="9218" max="9218" width="10.625" style="92" customWidth="1"/>
    <col min="9219" max="9219" width="11.125" style="92" customWidth="1"/>
    <col min="9220" max="9220" width="10.625" style="92" customWidth="1"/>
    <col min="9221" max="9221" width="11.125" style="92" customWidth="1"/>
    <col min="9222" max="9470" width="8.875" style="92"/>
    <col min="9471" max="9471" width="5.625" style="92" customWidth="1"/>
    <col min="9472" max="9472" width="26.625" style="92" customWidth="1"/>
    <col min="9473" max="9473" width="17" style="92" customWidth="1"/>
    <col min="9474" max="9474" width="10.625" style="92" customWidth="1"/>
    <col min="9475" max="9475" width="11.125" style="92" customWidth="1"/>
    <col min="9476" max="9476" width="10.625" style="92" customWidth="1"/>
    <col min="9477" max="9477" width="11.125" style="92" customWidth="1"/>
    <col min="9478" max="9726" width="8.875" style="92"/>
    <col min="9727" max="9727" width="5.625" style="92" customWidth="1"/>
    <col min="9728" max="9728" width="26.625" style="92" customWidth="1"/>
    <col min="9729" max="9729" width="17" style="92" customWidth="1"/>
    <col min="9730" max="9730" width="10.625" style="92" customWidth="1"/>
    <col min="9731" max="9731" width="11.125" style="92" customWidth="1"/>
    <col min="9732" max="9732" width="10.625" style="92" customWidth="1"/>
    <col min="9733" max="9733" width="11.125" style="92" customWidth="1"/>
    <col min="9734" max="9982" width="8.875" style="92"/>
    <col min="9983" max="9983" width="5.625" style="92" customWidth="1"/>
    <col min="9984" max="9984" width="26.625" style="92" customWidth="1"/>
    <col min="9985" max="9985" width="17" style="92" customWidth="1"/>
    <col min="9986" max="9986" width="10.625" style="92" customWidth="1"/>
    <col min="9987" max="9987" width="11.125" style="92" customWidth="1"/>
    <col min="9988" max="9988" width="10.625" style="92" customWidth="1"/>
    <col min="9989" max="9989" width="11.125" style="92" customWidth="1"/>
    <col min="9990" max="10238" width="8.875" style="92"/>
    <col min="10239" max="10239" width="5.625" style="92" customWidth="1"/>
    <col min="10240" max="10240" width="26.625" style="92" customWidth="1"/>
    <col min="10241" max="10241" width="17" style="92" customWidth="1"/>
    <col min="10242" max="10242" width="10.625" style="92" customWidth="1"/>
    <col min="10243" max="10243" width="11.125" style="92" customWidth="1"/>
    <col min="10244" max="10244" width="10.625" style="92" customWidth="1"/>
    <col min="10245" max="10245" width="11.125" style="92" customWidth="1"/>
    <col min="10246" max="10494" width="8.875" style="92"/>
    <col min="10495" max="10495" width="5.625" style="92" customWidth="1"/>
    <col min="10496" max="10496" width="26.625" style="92" customWidth="1"/>
    <col min="10497" max="10497" width="17" style="92" customWidth="1"/>
    <col min="10498" max="10498" width="10.625" style="92" customWidth="1"/>
    <col min="10499" max="10499" width="11.125" style="92" customWidth="1"/>
    <col min="10500" max="10500" width="10.625" style="92" customWidth="1"/>
    <col min="10501" max="10501" width="11.125" style="92" customWidth="1"/>
    <col min="10502" max="10750" width="8.875" style="92"/>
    <col min="10751" max="10751" width="5.625" style="92" customWidth="1"/>
    <col min="10752" max="10752" width="26.625" style="92" customWidth="1"/>
    <col min="10753" max="10753" width="17" style="92" customWidth="1"/>
    <col min="10754" max="10754" width="10.625" style="92" customWidth="1"/>
    <col min="10755" max="10755" width="11.125" style="92" customWidth="1"/>
    <col min="10756" max="10756" width="10.625" style="92" customWidth="1"/>
    <col min="10757" max="10757" width="11.125" style="92" customWidth="1"/>
    <col min="10758" max="11006" width="8.875" style="92"/>
    <col min="11007" max="11007" width="5.625" style="92" customWidth="1"/>
    <col min="11008" max="11008" width="26.625" style="92" customWidth="1"/>
    <col min="11009" max="11009" width="17" style="92" customWidth="1"/>
    <col min="11010" max="11010" width="10.625" style="92" customWidth="1"/>
    <col min="11011" max="11011" width="11.125" style="92" customWidth="1"/>
    <col min="11012" max="11012" width="10.625" style="92" customWidth="1"/>
    <col min="11013" max="11013" width="11.125" style="92" customWidth="1"/>
    <col min="11014" max="11262" width="8.875" style="92"/>
    <col min="11263" max="11263" width="5.625" style="92" customWidth="1"/>
    <col min="11264" max="11264" width="26.625" style="92" customWidth="1"/>
    <col min="11265" max="11265" width="17" style="92" customWidth="1"/>
    <col min="11266" max="11266" width="10.625" style="92" customWidth="1"/>
    <col min="11267" max="11267" width="11.125" style="92" customWidth="1"/>
    <col min="11268" max="11268" width="10.625" style="92" customWidth="1"/>
    <col min="11269" max="11269" width="11.125" style="92" customWidth="1"/>
    <col min="11270" max="11518" width="8.875" style="92"/>
    <col min="11519" max="11519" width="5.625" style="92" customWidth="1"/>
    <col min="11520" max="11520" width="26.625" style="92" customWidth="1"/>
    <col min="11521" max="11521" width="17" style="92" customWidth="1"/>
    <col min="11522" max="11522" width="10.625" style="92" customWidth="1"/>
    <col min="11523" max="11523" width="11.125" style="92" customWidth="1"/>
    <col min="11524" max="11524" width="10.625" style="92" customWidth="1"/>
    <col min="11525" max="11525" width="11.125" style="92" customWidth="1"/>
    <col min="11526" max="11774" width="8.875" style="92"/>
    <col min="11775" max="11775" width="5.625" style="92" customWidth="1"/>
    <col min="11776" max="11776" width="26.625" style="92" customWidth="1"/>
    <col min="11777" max="11777" width="17" style="92" customWidth="1"/>
    <col min="11778" max="11778" width="10.625" style="92" customWidth="1"/>
    <col min="11779" max="11779" width="11.125" style="92" customWidth="1"/>
    <col min="11780" max="11780" width="10.625" style="92" customWidth="1"/>
    <col min="11781" max="11781" width="11.125" style="92" customWidth="1"/>
    <col min="11782" max="12030" width="8.875" style="92"/>
    <col min="12031" max="12031" width="5.625" style="92" customWidth="1"/>
    <col min="12032" max="12032" width="26.625" style="92" customWidth="1"/>
    <col min="12033" max="12033" width="17" style="92" customWidth="1"/>
    <col min="12034" max="12034" width="10.625" style="92" customWidth="1"/>
    <col min="12035" max="12035" width="11.125" style="92" customWidth="1"/>
    <col min="12036" max="12036" width="10.625" style="92" customWidth="1"/>
    <col min="12037" max="12037" width="11.125" style="92" customWidth="1"/>
    <col min="12038" max="12286" width="8.875" style="92"/>
    <col min="12287" max="12287" width="5.625" style="92" customWidth="1"/>
    <col min="12288" max="12288" width="26.625" style="92" customWidth="1"/>
    <col min="12289" max="12289" width="17" style="92" customWidth="1"/>
    <col min="12290" max="12290" width="10.625" style="92" customWidth="1"/>
    <col min="12291" max="12291" width="11.125" style="92" customWidth="1"/>
    <col min="12292" max="12292" width="10.625" style="92" customWidth="1"/>
    <col min="12293" max="12293" width="11.125" style="92" customWidth="1"/>
    <col min="12294" max="12542" width="8.875" style="92"/>
    <col min="12543" max="12543" width="5.625" style="92" customWidth="1"/>
    <col min="12544" max="12544" width="26.625" style="92" customWidth="1"/>
    <col min="12545" max="12545" width="17" style="92" customWidth="1"/>
    <col min="12546" max="12546" width="10.625" style="92" customWidth="1"/>
    <col min="12547" max="12547" width="11.125" style="92" customWidth="1"/>
    <col min="12548" max="12548" width="10.625" style="92" customWidth="1"/>
    <col min="12549" max="12549" width="11.125" style="92" customWidth="1"/>
    <col min="12550" max="12798" width="8.875" style="92"/>
    <col min="12799" max="12799" width="5.625" style="92" customWidth="1"/>
    <col min="12800" max="12800" width="26.625" style="92" customWidth="1"/>
    <col min="12801" max="12801" width="17" style="92" customWidth="1"/>
    <col min="12802" max="12802" width="10.625" style="92" customWidth="1"/>
    <col min="12803" max="12803" width="11.125" style="92" customWidth="1"/>
    <col min="12804" max="12804" width="10.625" style="92" customWidth="1"/>
    <col min="12805" max="12805" width="11.125" style="92" customWidth="1"/>
    <col min="12806" max="13054" width="8.875" style="92"/>
    <col min="13055" max="13055" width="5.625" style="92" customWidth="1"/>
    <col min="13056" max="13056" width="26.625" style="92" customWidth="1"/>
    <col min="13057" max="13057" width="17" style="92" customWidth="1"/>
    <col min="13058" max="13058" width="10.625" style="92" customWidth="1"/>
    <col min="13059" max="13059" width="11.125" style="92" customWidth="1"/>
    <col min="13060" max="13060" width="10.625" style="92" customWidth="1"/>
    <col min="13061" max="13061" width="11.125" style="92" customWidth="1"/>
    <col min="13062" max="13310" width="8.875" style="92"/>
    <col min="13311" max="13311" width="5.625" style="92" customWidth="1"/>
    <col min="13312" max="13312" width="26.625" style="92" customWidth="1"/>
    <col min="13313" max="13313" width="17" style="92" customWidth="1"/>
    <col min="13314" max="13314" width="10.625" style="92" customWidth="1"/>
    <col min="13315" max="13315" width="11.125" style="92" customWidth="1"/>
    <col min="13316" max="13316" width="10.625" style="92" customWidth="1"/>
    <col min="13317" max="13317" width="11.125" style="92" customWidth="1"/>
    <col min="13318" max="13566" width="8.875" style="92"/>
    <col min="13567" max="13567" width="5.625" style="92" customWidth="1"/>
    <col min="13568" max="13568" width="26.625" style="92" customWidth="1"/>
    <col min="13569" max="13569" width="17" style="92" customWidth="1"/>
    <col min="13570" max="13570" width="10.625" style="92" customWidth="1"/>
    <col min="13571" max="13571" width="11.125" style="92" customWidth="1"/>
    <col min="13572" max="13572" width="10.625" style="92" customWidth="1"/>
    <col min="13573" max="13573" width="11.125" style="92" customWidth="1"/>
    <col min="13574" max="13822" width="8.875" style="92"/>
    <col min="13823" max="13823" width="5.625" style="92" customWidth="1"/>
    <col min="13824" max="13824" width="26.625" style="92" customWidth="1"/>
    <col min="13825" max="13825" width="17" style="92" customWidth="1"/>
    <col min="13826" max="13826" width="10.625" style="92" customWidth="1"/>
    <col min="13827" max="13827" width="11.125" style="92" customWidth="1"/>
    <col min="13828" max="13828" width="10.625" style="92" customWidth="1"/>
    <col min="13829" max="13829" width="11.125" style="92" customWidth="1"/>
    <col min="13830" max="14078" width="8.875" style="92"/>
    <col min="14079" max="14079" width="5.625" style="92" customWidth="1"/>
    <col min="14080" max="14080" width="26.625" style="92" customWidth="1"/>
    <col min="14081" max="14081" width="17" style="92" customWidth="1"/>
    <col min="14082" max="14082" width="10.625" style="92" customWidth="1"/>
    <col min="14083" max="14083" width="11.125" style="92" customWidth="1"/>
    <col min="14084" max="14084" width="10.625" style="92" customWidth="1"/>
    <col min="14085" max="14085" width="11.125" style="92" customWidth="1"/>
    <col min="14086" max="14334" width="8.875" style="92"/>
    <col min="14335" max="14335" width="5.625" style="92" customWidth="1"/>
    <col min="14336" max="14336" width="26.625" style="92" customWidth="1"/>
    <col min="14337" max="14337" width="17" style="92" customWidth="1"/>
    <col min="14338" max="14338" width="10.625" style="92" customWidth="1"/>
    <col min="14339" max="14339" width="11.125" style="92" customWidth="1"/>
    <col min="14340" max="14340" width="10.625" style="92" customWidth="1"/>
    <col min="14341" max="14341" width="11.125" style="92" customWidth="1"/>
    <col min="14342" max="14590" width="8.875" style="92"/>
    <col min="14591" max="14591" width="5.625" style="92" customWidth="1"/>
    <col min="14592" max="14592" width="26.625" style="92" customWidth="1"/>
    <col min="14593" max="14593" width="17" style="92" customWidth="1"/>
    <col min="14594" max="14594" width="10.625" style="92" customWidth="1"/>
    <col min="14595" max="14595" width="11.125" style="92" customWidth="1"/>
    <col min="14596" max="14596" width="10.625" style="92" customWidth="1"/>
    <col min="14597" max="14597" width="11.125" style="92" customWidth="1"/>
    <col min="14598" max="14846" width="8.875" style="92"/>
    <col min="14847" max="14847" width="5.625" style="92" customWidth="1"/>
    <col min="14848" max="14848" width="26.625" style="92" customWidth="1"/>
    <col min="14849" max="14849" width="17" style="92" customWidth="1"/>
    <col min="14850" max="14850" width="10.625" style="92" customWidth="1"/>
    <col min="14851" max="14851" width="11.125" style="92" customWidth="1"/>
    <col min="14852" max="14852" width="10.625" style="92" customWidth="1"/>
    <col min="14853" max="14853" width="11.125" style="92" customWidth="1"/>
    <col min="14854" max="15102" width="8.875" style="92"/>
    <col min="15103" max="15103" width="5.625" style="92" customWidth="1"/>
    <col min="15104" max="15104" width="26.625" style="92" customWidth="1"/>
    <col min="15105" max="15105" width="17" style="92" customWidth="1"/>
    <col min="15106" max="15106" width="10.625" style="92" customWidth="1"/>
    <col min="15107" max="15107" width="11.125" style="92" customWidth="1"/>
    <col min="15108" max="15108" width="10.625" style="92" customWidth="1"/>
    <col min="15109" max="15109" width="11.125" style="92" customWidth="1"/>
    <col min="15110" max="15358" width="8.875" style="92"/>
    <col min="15359" max="15359" width="5.625" style="92" customWidth="1"/>
    <col min="15360" max="15360" width="26.625" style="92" customWidth="1"/>
    <col min="15361" max="15361" width="17" style="92" customWidth="1"/>
    <col min="15362" max="15362" width="10.625" style="92" customWidth="1"/>
    <col min="15363" max="15363" width="11.125" style="92" customWidth="1"/>
    <col min="15364" max="15364" width="10.625" style="92" customWidth="1"/>
    <col min="15365" max="15365" width="11.125" style="92" customWidth="1"/>
    <col min="15366" max="15614" width="8.875" style="92"/>
    <col min="15615" max="15615" width="5.625" style="92" customWidth="1"/>
    <col min="15616" max="15616" width="26.625" style="92" customWidth="1"/>
    <col min="15617" max="15617" width="17" style="92" customWidth="1"/>
    <col min="15618" max="15618" width="10.625" style="92" customWidth="1"/>
    <col min="15619" max="15619" width="11.125" style="92" customWidth="1"/>
    <col min="15620" max="15620" width="10.625" style="92" customWidth="1"/>
    <col min="15621" max="15621" width="11.125" style="92" customWidth="1"/>
    <col min="15622" max="15870" width="8.875" style="92"/>
    <col min="15871" max="15871" width="5.625" style="92" customWidth="1"/>
    <col min="15872" max="15872" width="26.625" style="92" customWidth="1"/>
    <col min="15873" max="15873" width="17" style="92" customWidth="1"/>
    <col min="15874" max="15874" width="10.625" style="92" customWidth="1"/>
    <col min="15875" max="15875" width="11.125" style="92" customWidth="1"/>
    <col min="15876" max="15876" width="10.625" style="92" customWidth="1"/>
    <col min="15877" max="15877" width="11.125" style="92" customWidth="1"/>
    <col min="15878" max="16126" width="8.875" style="92"/>
    <col min="16127" max="16127" width="5.625" style="92" customWidth="1"/>
    <col min="16128" max="16128" width="26.625" style="92" customWidth="1"/>
    <col min="16129" max="16129" width="17" style="92" customWidth="1"/>
    <col min="16130" max="16130" width="10.625" style="92" customWidth="1"/>
    <col min="16131" max="16131" width="11.125" style="92" customWidth="1"/>
    <col min="16132" max="16132" width="10.625" style="92" customWidth="1"/>
    <col min="16133" max="16133" width="11.125" style="92" customWidth="1"/>
    <col min="16134" max="16384" width="8.875" style="92"/>
  </cols>
  <sheetData>
    <row r="1" spans="1:7" ht="63" customHeight="1" x14ac:dyDescent="0.25">
      <c r="A1" s="113" t="s">
        <v>365</v>
      </c>
      <c r="B1" s="113"/>
      <c r="C1" s="113"/>
      <c r="D1" s="113"/>
      <c r="E1" s="113"/>
      <c r="F1" s="113"/>
      <c r="G1" s="113"/>
    </row>
    <row r="2" spans="1:7" x14ac:dyDescent="0.25">
      <c r="A2" s="112" t="s">
        <v>364</v>
      </c>
      <c r="B2" s="111"/>
      <c r="C2" s="111"/>
      <c r="D2" s="111"/>
      <c r="E2" s="111"/>
      <c r="F2" s="111"/>
      <c r="G2" s="110"/>
    </row>
    <row r="3" spans="1:7" x14ac:dyDescent="0.25">
      <c r="A3" s="75" t="s">
        <v>118</v>
      </c>
      <c r="B3" s="109" t="s">
        <v>305</v>
      </c>
      <c r="C3" s="108" t="s">
        <v>67</v>
      </c>
      <c r="D3" s="109" t="s">
        <v>306</v>
      </c>
      <c r="E3" s="109"/>
      <c r="F3" s="109" t="s">
        <v>307</v>
      </c>
      <c r="G3" s="109"/>
    </row>
    <row r="4" spans="1:7" ht="49.5" x14ac:dyDescent="0.25">
      <c r="A4" s="75"/>
      <c r="B4" s="109"/>
      <c r="C4" s="108"/>
      <c r="D4" s="107" t="s">
        <v>308</v>
      </c>
      <c r="E4" s="106" t="s">
        <v>309</v>
      </c>
      <c r="F4" s="107" t="s">
        <v>308</v>
      </c>
      <c r="G4" s="106" t="s">
        <v>310</v>
      </c>
    </row>
    <row r="5" spans="1:7" ht="27.95" customHeight="1" x14ac:dyDescent="0.25">
      <c r="A5" s="65">
        <v>1</v>
      </c>
      <c r="B5" s="96" t="s">
        <v>311</v>
      </c>
      <c r="C5" s="98">
        <v>29</v>
      </c>
      <c r="D5" s="98">
        <v>22</v>
      </c>
      <c r="E5" s="94">
        <v>0.76</v>
      </c>
      <c r="F5" s="98">
        <v>7</v>
      </c>
      <c r="G5" s="94">
        <v>0.24</v>
      </c>
    </row>
    <row r="6" spans="1:7" ht="27.95" customHeight="1" x14ac:dyDescent="0.25">
      <c r="A6" s="65">
        <v>2</v>
      </c>
      <c r="B6" s="96" t="s">
        <v>311</v>
      </c>
      <c r="C6" s="98">
        <v>25</v>
      </c>
      <c r="D6" s="98">
        <v>14</v>
      </c>
      <c r="E6" s="94">
        <v>0.56000000000000005</v>
      </c>
      <c r="F6" s="98">
        <v>11</v>
      </c>
      <c r="G6" s="94">
        <v>0.44</v>
      </c>
    </row>
    <row r="7" spans="1:7" ht="27.95" customHeight="1" x14ac:dyDescent="0.25">
      <c r="A7" s="65">
        <v>3</v>
      </c>
      <c r="B7" s="96" t="s">
        <v>311</v>
      </c>
      <c r="C7" s="98">
        <v>25</v>
      </c>
      <c r="D7" s="98">
        <v>20</v>
      </c>
      <c r="E7" s="94">
        <v>0.8</v>
      </c>
      <c r="F7" s="98">
        <v>5</v>
      </c>
      <c r="G7" s="94">
        <v>0.2</v>
      </c>
    </row>
    <row r="8" spans="1:7" ht="27.95" customHeight="1" x14ac:dyDescent="0.25">
      <c r="A8" s="65">
        <v>4</v>
      </c>
      <c r="B8" s="96" t="s">
        <v>311</v>
      </c>
      <c r="C8" s="98">
        <v>23</v>
      </c>
      <c r="D8" s="98">
        <v>17</v>
      </c>
      <c r="E8" s="94">
        <v>0.74</v>
      </c>
      <c r="F8" s="98">
        <v>6</v>
      </c>
      <c r="G8" s="94">
        <v>0.26</v>
      </c>
    </row>
    <row r="9" spans="1:7" ht="27.95" customHeight="1" x14ac:dyDescent="0.25">
      <c r="A9" s="65">
        <v>5</v>
      </c>
      <c r="B9" s="96" t="s">
        <v>311</v>
      </c>
      <c r="C9" s="98">
        <v>25</v>
      </c>
      <c r="D9" s="98">
        <v>18</v>
      </c>
      <c r="E9" s="94">
        <v>0.72</v>
      </c>
      <c r="F9" s="98">
        <v>7</v>
      </c>
      <c r="G9" s="94">
        <v>0.28000000000000003</v>
      </c>
    </row>
    <row r="10" spans="1:7" ht="27.95" customHeight="1" x14ac:dyDescent="0.25">
      <c r="A10" s="65">
        <v>6</v>
      </c>
      <c r="B10" s="96" t="s">
        <v>311</v>
      </c>
      <c r="C10" s="98">
        <v>24</v>
      </c>
      <c r="D10" s="98">
        <v>14</v>
      </c>
      <c r="E10" s="94">
        <v>0.57999999999999996</v>
      </c>
      <c r="F10" s="98">
        <v>10</v>
      </c>
      <c r="G10" s="94">
        <v>0.42</v>
      </c>
    </row>
    <row r="11" spans="1:7" ht="27.95" customHeight="1" x14ac:dyDescent="0.25">
      <c r="A11" s="65">
        <v>7</v>
      </c>
      <c r="B11" s="96" t="s">
        <v>311</v>
      </c>
      <c r="C11" s="98">
        <v>23</v>
      </c>
      <c r="D11" s="98">
        <v>14</v>
      </c>
      <c r="E11" s="94">
        <v>0.61</v>
      </c>
      <c r="F11" s="98">
        <v>9</v>
      </c>
      <c r="G11" s="94">
        <v>0.39</v>
      </c>
    </row>
    <row r="12" spans="1:7" ht="27.95" customHeight="1" x14ac:dyDescent="0.25">
      <c r="A12" s="65">
        <v>8</v>
      </c>
      <c r="B12" s="96" t="s">
        <v>311</v>
      </c>
      <c r="C12" s="98">
        <v>26</v>
      </c>
      <c r="D12" s="98">
        <v>14</v>
      </c>
      <c r="E12" s="94">
        <v>0.54</v>
      </c>
      <c r="F12" s="98">
        <v>12</v>
      </c>
      <c r="G12" s="94">
        <v>0.46</v>
      </c>
    </row>
    <row r="13" spans="1:7" ht="27.95" customHeight="1" x14ac:dyDescent="0.25">
      <c r="A13" s="65">
        <v>9</v>
      </c>
      <c r="B13" s="96" t="s">
        <v>312</v>
      </c>
      <c r="C13" s="98">
        <v>24</v>
      </c>
      <c r="D13" s="98">
        <v>18</v>
      </c>
      <c r="E13" s="94">
        <v>0.75</v>
      </c>
      <c r="F13" s="98">
        <v>6</v>
      </c>
      <c r="G13" s="94">
        <v>0.25</v>
      </c>
    </row>
    <row r="14" spans="1:7" ht="27.95" customHeight="1" x14ac:dyDescent="0.25">
      <c r="A14" s="65">
        <v>10</v>
      </c>
      <c r="B14" s="96" t="s">
        <v>311</v>
      </c>
      <c r="C14" s="98">
        <v>22</v>
      </c>
      <c r="D14" s="98">
        <v>12</v>
      </c>
      <c r="E14" s="94">
        <v>0.55000000000000004</v>
      </c>
      <c r="F14" s="98">
        <v>10</v>
      </c>
      <c r="G14" s="94">
        <v>0.45</v>
      </c>
    </row>
    <row r="15" spans="1:7" ht="36" customHeight="1" x14ac:dyDescent="0.25">
      <c r="A15" s="65">
        <v>11</v>
      </c>
      <c r="B15" s="96" t="s">
        <v>363</v>
      </c>
      <c r="C15" s="98">
        <v>42</v>
      </c>
      <c r="D15" s="98">
        <v>29</v>
      </c>
      <c r="E15" s="94">
        <v>0.69</v>
      </c>
      <c r="F15" s="98">
        <v>13</v>
      </c>
      <c r="G15" s="94">
        <v>0.31</v>
      </c>
    </row>
    <row r="16" spans="1:7" ht="35.25" customHeight="1" x14ac:dyDescent="0.25">
      <c r="A16" s="65">
        <v>12</v>
      </c>
      <c r="B16" s="96" t="s">
        <v>362</v>
      </c>
      <c r="C16" s="98">
        <v>44</v>
      </c>
      <c r="D16" s="98">
        <v>34</v>
      </c>
      <c r="E16" s="94">
        <v>0.77</v>
      </c>
      <c r="F16" s="98">
        <v>10</v>
      </c>
      <c r="G16" s="94">
        <v>0.23</v>
      </c>
    </row>
    <row r="17" spans="1:9" ht="27.95" customHeight="1" x14ac:dyDescent="0.25">
      <c r="A17" s="65">
        <v>13</v>
      </c>
      <c r="B17" s="96" t="s">
        <v>361</v>
      </c>
      <c r="C17" s="98">
        <v>16</v>
      </c>
      <c r="D17" s="98">
        <v>16</v>
      </c>
      <c r="E17" s="94">
        <v>1</v>
      </c>
      <c r="F17" s="98">
        <v>0</v>
      </c>
      <c r="G17" s="94">
        <v>0</v>
      </c>
    </row>
    <row r="18" spans="1:9" ht="33" customHeight="1" x14ac:dyDescent="0.25">
      <c r="A18" s="65">
        <v>14</v>
      </c>
      <c r="B18" s="96" t="s">
        <v>360</v>
      </c>
      <c r="C18" s="98">
        <v>40</v>
      </c>
      <c r="D18" s="98">
        <v>33</v>
      </c>
      <c r="E18" s="94">
        <v>0.82499999999999996</v>
      </c>
      <c r="F18" s="98">
        <v>7</v>
      </c>
      <c r="G18" s="94">
        <v>0.17499999999999999</v>
      </c>
    </row>
    <row r="19" spans="1:9" ht="27.95" customHeight="1" x14ac:dyDescent="0.25">
      <c r="A19" s="65">
        <v>15</v>
      </c>
      <c r="B19" s="96" t="s">
        <v>359</v>
      </c>
      <c r="C19" s="98">
        <v>29</v>
      </c>
      <c r="D19" s="98">
        <v>22</v>
      </c>
      <c r="E19" s="94">
        <v>0.76</v>
      </c>
      <c r="F19" s="98">
        <v>7</v>
      </c>
      <c r="G19" s="94">
        <v>0.24</v>
      </c>
    </row>
    <row r="20" spans="1:9" ht="27.95" customHeight="1" x14ac:dyDescent="0.25">
      <c r="A20" s="65">
        <v>16</v>
      </c>
      <c r="B20" s="96" t="s">
        <v>358</v>
      </c>
      <c r="C20" s="98">
        <v>23</v>
      </c>
      <c r="D20" s="98">
        <v>11</v>
      </c>
      <c r="E20" s="94">
        <v>0.48</v>
      </c>
      <c r="F20" s="98">
        <v>12</v>
      </c>
      <c r="G20" s="94">
        <v>0.52</v>
      </c>
    </row>
    <row r="21" spans="1:9" ht="27.95" customHeight="1" x14ac:dyDescent="0.25">
      <c r="A21" s="65">
        <v>17</v>
      </c>
      <c r="B21" s="96" t="s">
        <v>357</v>
      </c>
      <c r="C21" s="98">
        <v>17</v>
      </c>
      <c r="D21" s="98">
        <v>1</v>
      </c>
      <c r="E21" s="94">
        <v>0.06</v>
      </c>
      <c r="F21" s="98">
        <v>16</v>
      </c>
      <c r="G21" s="94">
        <v>0.94</v>
      </c>
    </row>
    <row r="22" spans="1:9" ht="27.95" customHeight="1" x14ac:dyDescent="0.25">
      <c r="A22" s="65">
        <v>18</v>
      </c>
      <c r="B22" s="96" t="s">
        <v>356</v>
      </c>
      <c r="C22" s="105">
        <v>31</v>
      </c>
      <c r="D22" s="105">
        <v>16</v>
      </c>
      <c r="E22" s="104">
        <v>0.52</v>
      </c>
      <c r="F22" s="105">
        <v>15</v>
      </c>
      <c r="G22" s="104">
        <v>0.48</v>
      </c>
    </row>
    <row r="23" spans="1:9" ht="27.95" customHeight="1" x14ac:dyDescent="0.25">
      <c r="A23" s="65">
        <v>19</v>
      </c>
      <c r="B23" s="96" t="s">
        <v>355</v>
      </c>
      <c r="C23" s="98">
        <v>67</v>
      </c>
      <c r="D23" s="98">
        <v>27</v>
      </c>
      <c r="E23" s="94">
        <v>0.4</v>
      </c>
      <c r="F23" s="98">
        <v>40</v>
      </c>
      <c r="G23" s="94">
        <v>0.6</v>
      </c>
    </row>
    <row r="24" spans="1:9" ht="27.95" customHeight="1" x14ac:dyDescent="0.25">
      <c r="A24" s="65">
        <v>20</v>
      </c>
      <c r="B24" s="96" t="s">
        <v>354</v>
      </c>
      <c r="C24" s="98">
        <v>19</v>
      </c>
      <c r="D24" s="98">
        <v>6</v>
      </c>
      <c r="E24" s="94">
        <v>0.32</v>
      </c>
      <c r="F24" s="98">
        <v>13</v>
      </c>
      <c r="G24" s="94">
        <v>0.68</v>
      </c>
    </row>
    <row r="25" spans="1:9" ht="27.95" customHeight="1" x14ac:dyDescent="0.25">
      <c r="A25" s="65">
        <v>21</v>
      </c>
      <c r="B25" s="96" t="s">
        <v>353</v>
      </c>
      <c r="C25" s="98">
        <v>60</v>
      </c>
      <c r="D25" s="98">
        <v>26</v>
      </c>
      <c r="E25" s="94">
        <v>0.43</v>
      </c>
      <c r="F25" s="98">
        <v>34</v>
      </c>
      <c r="G25" s="94">
        <v>0.56999999999999995</v>
      </c>
    </row>
    <row r="26" spans="1:9" ht="27.95" customHeight="1" x14ac:dyDescent="0.25">
      <c r="A26" s="65">
        <v>22</v>
      </c>
      <c r="B26" s="96" t="s">
        <v>352</v>
      </c>
      <c r="C26" s="98">
        <v>87</v>
      </c>
      <c r="D26" s="98">
        <v>53</v>
      </c>
      <c r="E26" s="94">
        <v>0.61</v>
      </c>
      <c r="F26" s="98">
        <v>34</v>
      </c>
      <c r="G26" s="94">
        <v>0.39</v>
      </c>
    </row>
    <row r="27" spans="1:9" ht="27.95" customHeight="1" x14ac:dyDescent="0.25">
      <c r="A27" s="65">
        <v>23</v>
      </c>
      <c r="B27" s="96" t="s">
        <v>351</v>
      </c>
      <c r="C27" s="98">
        <v>2628</v>
      </c>
      <c r="D27" s="98">
        <v>1367</v>
      </c>
      <c r="E27" s="94">
        <v>0.52</v>
      </c>
      <c r="F27" s="98">
        <v>1261</v>
      </c>
      <c r="G27" s="94">
        <v>0.48</v>
      </c>
    </row>
    <row r="28" spans="1:9" ht="27.95" customHeight="1" x14ac:dyDescent="0.25">
      <c r="A28" s="65">
        <v>24</v>
      </c>
      <c r="B28" s="103" t="s">
        <v>350</v>
      </c>
      <c r="C28" s="97">
        <v>52</v>
      </c>
      <c r="D28" s="97">
        <v>38</v>
      </c>
      <c r="E28" s="101">
        <v>0.73</v>
      </c>
      <c r="F28" s="97">
        <v>14</v>
      </c>
      <c r="G28" s="101">
        <v>0.27</v>
      </c>
      <c r="H28" s="100"/>
      <c r="I28" s="100"/>
    </row>
    <row r="29" spans="1:9" ht="27.95" customHeight="1" x14ac:dyDescent="0.25">
      <c r="A29" s="65">
        <v>25</v>
      </c>
      <c r="B29" s="103" t="s">
        <v>349</v>
      </c>
      <c r="C29" s="97">
        <v>92</v>
      </c>
      <c r="D29" s="97">
        <v>69</v>
      </c>
      <c r="E29" s="101">
        <f>D29/C29</f>
        <v>0.75</v>
      </c>
      <c r="F29" s="97">
        <v>23</v>
      </c>
      <c r="G29" s="101">
        <f>F29/C29</f>
        <v>0.25</v>
      </c>
      <c r="H29" s="100"/>
      <c r="I29" s="100"/>
    </row>
    <row r="30" spans="1:9" ht="27.95" customHeight="1" x14ac:dyDescent="0.25">
      <c r="A30" s="65">
        <v>26</v>
      </c>
      <c r="B30" s="102" t="s">
        <v>348</v>
      </c>
      <c r="C30" s="97">
        <v>97</v>
      </c>
      <c r="D30" s="97">
        <v>77</v>
      </c>
      <c r="E30" s="101">
        <f>D30/C30</f>
        <v>0.79381443298969068</v>
      </c>
      <c r="F30" s="97">
        <v>20</v>
      </c>
      <c r="G30" s="101">
        <f>F30/C30</f>
        <v>0.20618556701030927</v>
      </c>
      <c r="H30" s="100"/>
      <c r="I30" s="100"/>
    </row>
    <row r="31" spans="1:9" ht="27.95" customHeight="1" x14ac:dyDescent="0.25">
      <c r="A31" s="65">
        <v>27</v>
      </c>
      <c r="B31" s="102" t="s">
        <v>347</v>
      </c>
      <c r="C31" s="97">
        <v>148</v>
      </c>
      <c r="D31" s="97">
        <v>122</v>
      </c>
      <c r="E31" s="101">
        <f>D31/C31</f>
        <v>0.82432432432432434</v>
      </c>
      <c r="F31" s="97">
        <v>26</v>
      </c>
      <c r="G31" s="101">
        <f>F31/C31</f>
        <v>0.17567567567567569</v>
      </c>
      <c r="H31" s="100"/>
      <c r="I31" s="100"/>
    </row>
    <row r="32" spans="1:9" ht="27.95" customHeight="1" x14ac:dyDescent="0.25">
      <c r="A32" s="65">
        <v>28</v>
      </c>
      <c r="B32" s="99" t="s">
        <v>346</v>
      </c>
      <c r="C32" s="98">
        <f>D32+F32</f>
        <v>246</v>
      </c>
      <c r="D32" s="97">
        <v>163</v>
      </c>
      <c r="E32" s="94">
        <f>D32/C32</f>
        <v>0.66260162601626016</v>
      </c>
      <c r="F32" s="97">
        <v>83</v>
      </c>
      <c r="G32" s="94">
        <f>F32/C32</f>
        <v>0.33739837398373984</v>
      </c>
    </row>
    <row r="33" spans="1:7" ht="27.95" customHeight="1" x14ac:dyDescent="0.25">
      <c r="A33" s="65">
        <v>29</v>
      </c>
      <c r="B33" s="99" t="s">
        <v>345</v>
      </c>
      <c r="C33" s="98">
        <f>D33+F33</f>
        <v>171</v>
      </c>
      <c r="D33" s="97">
        <v>134</v>
      </c>
      <c r="E33" s="94">
        <f>D33/C33</f>
        <v>0.783625730994152</v>
      </c>
      <c r="F33" s="97">
        <v>37</v>
      </c>
      <c r="G33" s="94">
        <f>F33/C33</f>
        <v>0.21637426900584794</v>
      </c>
    </row>
    <row r="34" spans="1:7" ht="27.95" customHeight="1" x14ac:dyDescent="0.25">
      <c r="A34" s="65">
        <v>30</v>
      </c>
      <c r="B34" s="99" t="s">
        <v>344</v>
      </c>
      <c r="C34" s="98">
        <f>D34+F34</f>
        <v>157</v>
      </c>
      <c r="D34" s="97">
        <v>61</v>
      </c>
      <c r="E34" s="94">
        <f>D34/C34</f>
        <v>0.38853503184713378</v>
      </c>
      <c r="F34" s="97">
        <v>96</v>
      </c>
      <c r="G34" s="94">
        <f>F34/C34</f>
        <v>0.61146496815286622</v>
      </c>
    </row>
    <row r="35" spans="1:7" ht="21" customHeight="1" x14ac:dyDescent="0.25">
      <c r="A35" s="65">
        <v>31</v>
      </c>
      <c r="B35" s="99" t="s">
        <v>343</v>
      </c>
      <c r="C35" s="98">
        <f>D35+F35</f>
        <v>101</v>
      </c>
      <c r="D35" s="97">
        <v>73</v>
      </c>
      <c r="E35" s="94">
        <f>D35/C35</f>
        <v>0.72277227722772275</v>
      </c>
      <c r="F35" s="97">
        <v>28</v>
      </c>
      <c r="G35" s="94">
        <f>F35/C35</f>
        <v>0.27722772277227725</v>
      </c>
    </row>
    <row r="36" spans="1:7" ht="21" customHeight="1" x14ac:dyDescent="0.25">
      <c r="A36" s="65">
        <v>32</v>
      </c>
      <c r="B36" s="99" t="s">
        <v>342</v>
      </c>
      <c r="C36" s="98">
        <f>D36+F36</f>
        <v>14</v>
      </c>
      <c r="D36" s="97">
        <v>8</v>
      </c>
      <c r="E36" s="94">
        <f>D36/C36</f>
        <v>0.5714285714285714</v>
      </c>
      <c r="F36" s="97">
        <v>6</v>
      </c>
      <c r="G36" s="94">
        <f>F36/C36</f>
        <v>0.42857142857142855</v>
      </c>
    </row>
    <row r="37" spans="1:7" ht="21" customHeight="1" x14ac:dyDescent="0.25">
      <c r="A37" s="65">
        <v>33</v>
      </c>
      <c r="B37" s="99" t="s">
        <v>341</v>
      </c>
      <c r="C37" s="98">
        <f>D37+F37</f>
        <v>25</v>
      </c>
      <c r="D37" s="97">
        <v>18</v>
      </c>
      <c r="E37" s="94">
        <f>D37/C37</f>
        <v>0.72</v>
      </c>
      <c r="F37" s="97">
        <v>7</v>
      </c>
      <c r="G37" s="94">
        <f>F37/C37</f>
        <v>0.28000000000000003</v>
      </c>
    </row>
    <row r="38" spans="1:7" ht="25.5" customHeight="1" x14ac:dyDescent="0.25">
      <c r="A38" s="96"/>
      <c r="B38" s="96" t="s">
        <v>340</v>
      </c>
      <c r="C38" s="95">
        <f>SUM(C5:C37)</f>
        <v>4452</v>
      </c>
      <c r="D38" s="95">
        <f>SUM(D5:D37)</f>
        <v>2567</v>
      </c>
      <c r="E38" s="94">
        <f>D38/C38</f>
        <v>0.57659478885893978</v>
      </c>
      <c r="F38" s="95">
        <f>SUM(F5:F37)</f>
        <v>1885</v>
      </c>
      <c r="G38" s="94">
        <f>F38/C38</f>
        <v>0.42340521114106022</v>
      </c>
    </row>
  </sheetData>
  <mergeCells count="7">
    <mergeCell ref="A1:G1"/>
    <mergeCell ref="A3:A4"/>
    <mergeCell ref="B3:B4"/>
    <mergeCell ref="C3:C4"/>
    <mergeCell ref="D3:E3"/>
    <mergeCell ref="F3:G3"/>
    <mergeCell ref="A2:G2"/>
  </mergeCells>
  <phoneticPr fontId="16" type="noConversion"/>
  <pageMargins left="0.70866141732283472" right="0.70866141732283472" top="0.74803149606299213" bottom="0.74803149606299213" header="0.31496062992125984" footer="0.31496062992125984"/>
  <pageSetup paperSize="9" scale="86" fitToHeight="0" orientation="landscape" r:id="rId1"/>
  <headerFooter>
    <oddHeader>&amp;C&amp;24編號&amp;A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4"/>
  <sheetViews>
    <sheetView workbookViewId="0">
      <selection activeCell="G2" sqref="G2"/>
    </sheetView>
  </sheetViews>
  <sheetFormatPr defaultRowHeight="16.5" x14ac:dyDescent="0.25"/>
  <cols>
    <col min="1" max="1" width="4" style="8" customWidth="1"/>
    <col min="2" max="2" width="31.125" style="4" customWidth="1"/>
    <col min="3" max="3" width="12.875" style="4" customWidth="1"/>
    <col min="4" max="4" width="7.625" style="4" customWidth="1"/>
    <col min="5" max="5" width="10.875" style="7" customWidth="1"/>
    <col min="6" max="6" width="8.25" style="4" customWidth="1"/>
    <col min="7" max="7" width="11.75" style="4" customWidth="1"/>
  </cols>
  <sheetData>
    <row r="1" spans="1:7" ht="80.25" customHeight="1" x14ac:dyDescent="0.25">
      <c r="A1" s="76" t="s">
        <v>66</v>
      </c>
      <c r="B1" s="76"/>
      <c r="C1" s="76"/>
      <c r="D1" s="76"/>
      <c r="E1" s="76"/>
      <c r="F1" s="76"/>
      <c r="G1" s="76"/>
    </row>
    <row r="2" spans="1:7" ht="85.5" customHeight="1" x14ac:dyDescent="0.25">
      <c r="A2" s="3" t="s">
        <v>73</v>
      </c>
      <c r="B2" s="3" t="s">
        <v>72</v>
      </c>
      <c r="C2" s="3" t="s">
        <v>67</v>
      </c>
      <c r="D2" s="3" t="s">
        <v>68</v>
      </c>
      <c r="E2" s="2" t="s">
        <v>70</v>
      </c>
      <c r="F2" s="3" t="s">
        <v>69</v>
      </c>
      <c r="G2" s="1" t="s">
        <v>71</v>
      </c>
    </row>
    <row r="3" spans="1:7" ht="33" x14ac:dyDescent="0.25">
      <c r="A3" s="9">
        <v>1</v>
      </c>
      <c r="B3" s="3" t="s">
        <v>0</v>
      </c>
      <c r="C3" s="3">
        <f>D3+F3</f>
        <v>80</v>
      </c>
      <c r="D3" s="3">
        <v>41</v>
      </c>
      <c r="E3" s="5">
        <f>D3/C3</f>
        <v>0.51249999999999996</v>
      </c>
      <c r="F3" s="3">
        <v>39</v>
      </c>
      <c r="G3" s="5">
        <f>F3/C3</f>
        <v>0.48749999999999999</v>
      </c>
    </row>
    <row r="4" spans="1:7" ht="33" x14ac:dyDescent="0.25">
      <c r="A4" s="9">
        <v>2</v>
      </c>
      <c r="B4" s="3" t="s">
        <v>1</v>
      </c>
      <c r="C4" s="10">
        <f t="shared" ref="C4:C67" si="0">D4+F4</f>
        <v>143</v>
      </c>
      <c r="D4" s="3">
        <v>89</v>
      </c>
      <c r="E4" s="5">
        <f t="shared" ref="E4:E66" si="1">D4/C4</f>
        <v>0.6223776223776224</v>
      </c>
      <c r="F4" s="3">
        <v>54</v>
      </c>
      <c r="G4" s="5">
        <f t="shared" ref="G4:G67" si="2">F4/C4</f>
        <v>0.3776223776223776</v>
      </c>
    </row>
    <row r="5" spans="1:7" ht="33" x14ac:dyDescent="0.25">
      <c r="A5" s="9">
        <v>3</v>
      </c>
      <c r="B5" s="3" t="s">
        <v>2</v>
      </c>
      <c r="C5" s="10">
        <f t="shared" si="0"/>
        <v>29</v>
      </c>
      <c r="D5" s="3">
        <v>12</v>
      </c>
      <c r="E5" s="5">
        <f t="shared" si="1"/>
        <v>0.41379310344827586</v>
      </c>
      <c r="F5" s="3">
        <v>17</v>
      </c>
      <c r="G5" s="5">
        <f t="shared" si="2"/>
        <v>0.58620689655172409</v>
      </c>
    </row>
    <row r="6" spans="1:7" ht="33" x14ac:dyDescent="0.25">
      <c r="A6" s="9">
        <v>4</v>
      </c>
      <c r="B6" s="3" t="s">
        <v>3</v>
      </c>
      <c r="C6" s="10">
        <f t="shared" si="0"/>
        <v>29</v>
      </c>
      <c r="D6" s="3">
        <v>15</v>
      </c>
      <c r="E6" s="5">
        <f t="shared" si="1"/>
        <v>0.51724137931034486</v>
      </c>
      <c r="F6" s="3">
        <v>14</v>
      </c>
      <c r="G6" s="5">
        <f t="shared" si="2"/>
        <v>0.48275862068965519</v>
      </c>
    </row>
    <row r="7" spans="1:7" ht="33" x14ac:dyDescent="0.25">
      <c r="A7" s="9">
        <v>5</v>
      </c>
      <c r="B7" s="3" t="s">
        <v>4</v>
      </c>
      <c r="C7" s="10">
        <f t="shared" si="0"/>
        <v>39</v>
      </c>
      <c r="D7" s="3">
        <v>23</v>
      </c>
      <c r="E7" s="5">
        <f t="shared" si="1"/>
        <v>0.58974358974358976</v>
      </c>
      <c r="F7" s="3">
        <v>16</v>
      </c>
      <c r="G7" s="5">
        <f t="shared" si="2"/>
        <v>0.41025641025641024</v>
      </c>
    </row>
    <row r="8" spans="1:7" ht="33" x14ac:dyDescent="0.25">
      <c r="A8" s="9">
        <v>6</v>
      </c>
      <c r="B8" s="3" t="s">
        <v>5</v>
      </c>
      <c r="C8" s="10">
        <f t="shared" si="0"/>
        <v>34</v>
      </c>
      <c r="D8" s="3">
        <v>24</v>
      </c>
      <c r="E8" s="5">
        <f t="shared" si="1"/>
        <v>0.70588235294117652</v>
      </c>
      <c r="F8" s="3">
        <v>10</v>
      </c>
      <c r="G8" s="5">
        <f t="shared" si="2"/>
        <v>0.29411764705882354</v>
      </c>
    </row>
    <row r="9" spans="1:7" ht="49.5" x14ac:dyDescent="0.25">
      <c r="A9" s="9">
        <v>7</v>
      </c>
      <c r="B9" s="3" t="s">
        <v>6</v>
      </c>
      <c r="C9" s="10">
        <f t="shared" si="0"/>
        <v>31</v>
      </c>
      <c r="D9" s="3">
        <v>21</v>
      </c>
      <c r="E9" s="5">
        <f t="shared" si="1"/>
        <v>0.67741935483870963</v>
      </c>
      <c r="F9" s="3">
        <v>10</v>
      </c>
      <c r="G9" s="5">
        <f t="shared" si="2"/>
        <v>0.32258064516129031</v>
      </c>
    </row>
    <row r="10" spans="1:7" ht="33" x14ac:dyDescent="0.25">
      <c r="A10" s="9">
        <v>8</v>
      </c>
      <c r="B10" s="3" t="s">
        <v>7</v>
      </c>
      <c r="C10" s="10">
        <f t="shared" si="0"/>
        <v>41</v>
      </c>
      <c r="D10" s="3">
        <v>20</v>
      </c>
      <c r="E10" s="5">
        <f t="shared" si="1"/>
        <v>0.48780487804878048</v>
      </c>
      <c r="F10" s="3">
        <v>21</v>
      </c>
      <c r="G10" s="5">
        <f t="shared" si="2"/>
        <v>0.51219512195121952</v>
      </c>
    </row>
    <row r="11" spans="1:7" ht="33" x14ac:dyDescent="0.25">
      <c r="A11" s="9">
        <v>9</v>
      </c>
      <c r="B11" s="3" t="s">
        <v>8</v>
      </c>
      <c r="C11" s="10">
        <f t="shared" si="0"/>
        <v>23</v>
      </c>
      <c r="D11" s="3">
        <v>13</v>
      </c>
      <c r="E11" s="5">
        <f t="shared" si="1"/>
        <v>0.56521739130434778</v>
      </c>
      <c r="F11" s="3">
        <v>10</v>
      </c>
      <c r="G11" s="5">
        <f t="shared" si="2"/>
        <v>0.43478260869565216</v>
      </c>
    </row>
    <row r="12" spans="1:7" ht="49.5" x14ac:dyDescent="0.25">
      <c r="A12" s="9">
        <v>10</v>
      </c>
      <c r="B12" s="3" t="s">
        <v>64</v>
      </c>
      <c r="C12" s="10">
        <f t="shared" si="0"/>
        <v>41</v>
      </c>
      <c r="D12" s="3">
        <v>20</v>
      </c>
      <c r="E12" s="5">
        <f t="shared" si="1"/>
        <v>0.48780487804878048</v>
      </c>
      <c r="F12" s="3">
        <v>21</v>
      </c>
      <c r="G12" s="5">
        <f t="shared" si="2"/>
        <v>0.51219512195121952</v>
      </c>
    </row>
    <row r="13" spans="1:7" ht="33" x14ac:dyDescent="0.25">
      <c r="A13" s="9">
        <v>11</v>
      </c>
      <c r="B13" s="3" t="s">
        <v>9</v>
      </c>
      <c r="C13" s="10">
        <f t="shared" si="0"/>
        <v>19</v>
      </c>
      <c r="D13" s="3">
        <v>11</v>
      </c>
      <c r="E13" s="5">
        <f t="shared" si="1"/>
        <v>0.57894736842105265</v>
      </c>
      <c r="F13" s="3">
        <v>8</v>
      </c>
      <c r="G13" s="5">
        <f t="shared" si="2"/>
        <v>0.42105263157894735</v>
      </c>
    </row>
    <row r="14" spans="1:7" ht="33" x14ac:dyDescent="0.25">
      <c r="A14" s="9">
        <v>12</v>
      </c>
      <c r="B14" s="3" t="s">
        <v>10</v>
      </c>
      <c r="C14" s="10">
        <f t="shared" si="0"/>
        <v>165</v>
      </c>
      <c r="D14" s="3">
        <v>127</v>
      </c>
      <c r="E14" s="5">
        <f t="shared" si="1"/>
        <v>0.76969696969696966</v>
      </c>
      <c r="F14" s="3">
        <v>38</v>
      </c>
      <c r="G14" s="5">
        <f t="shared" si="2"/>
        <v>0.23030303030303031</v>
      </c>
    </row>
    <row r="15" spans="1:7" ht="33" x14ac:dyDescent="0.25">
      <c r="A15" s="9">
        <v>13</v>
      </c>
      <c r="B15" s="3" t="s">
        <v>2</v>
      </c>
      <c r="C15" s="10">
        <f t="shared" si="0"/>
        <v>15</v>
      </c>
      <c r="D15" s="3">
        <v>9</v>
      </c>
      <c r="E15" s="5">
        <f t="shared" si="1"/>
        <v>0.6</v>
      </c>
      <c r="F15" s="3">
        <v>6</v>
      </c>
      <c r="G15" s="5">
        <f t="shared" si="2"/>
        <v>0.4</v>
      </c>
    </row>
    <row r="16" spans="1:7" ht="33" x14ac:dyDescent="0.25">
      <c r="A16" s="9">
        <v>14</v>
      </c>
      <c r="B16" s="3" t="s">
        <v>11</v>
      </c>
      <c r="C16" s="10">
        <f t="shared" si="0"/>
        <v>18</v>
      </c>
      <c r="D16" s="3">
        <v>14</v>
      </c>
      <c r="E16" s="5">
        <f t="shared" si="1"/>
        <v>0.77777777777777779</v>
      </c>
      <c r="F16" s="3">
        <v>4</v>
      </c>
      <c r="G16" s="5">
        <f t="shared" si="2"/>
        <v>0.22222222222222221</v>
      </c>
    </row>
    <row r="17" spans="1:7" ht="33" x14ac:dyDescent="0.25">
      <c r="A17" s="9">
        <v>15</v>
      </c>
      <c r="B17" s="3" t="s">
        <v>12</v>
      </c>
      <c r="C17" s="10">
        <f t="shared" si="0"/>
        <v>1084</v>
      </c>
      <c r="D17" s="3">
        <v>523</v>
      </c>
      <c r="E17" s="5">
        <f t="shared" si="1"/>
        <v>0.48247232472324725</v>
      </c>
      <c r="F17" s="3">
        <v>561</v>
      </c>
      <c r="G17" s="5">
        <f t="shared" si="2"/>
        <v>0.51752767527675281</v>
      </c>
    </row>
    <row r="18" spans="1:7" ht="33" x14ac:dyDescent="0.25">
      <c r="A18" s="9">
        <v>16</v>
      </c>
      <c r="B18" s="3" t="s">
        <v>13</v>
      </c>
      <c r="C18" s="10">
        <f t="shared" si="0"/>
        <v>17</v>
      </c>
      <c r="D18" s="3">
        <v>7</v>
      </c>
      <c r="E18" s="5">
        <f t="shared" si="1"/>
        <v>0.41176470588235292</v>
      </c>
      <c r="F18" s="3">
        <v>10</v>
      </c>
      <c r="G18" s="5">
        <f t="shared" si="2"/>
        <v>0.58823529411764708</v>
      </c>
    </row>
    <row r="19" spans="1:7" x14ac:dyDescent="0.25">
      <c r="A19" s="9">
        <v>17</v>
      </c>
      <c r="B19" s="3" t="s">
        <v>14</v>
      </c>
      <c r="C19" s="10">
        <f t="shared" si="0"/>
        <v>34</v>
      </c>
      <c r="D19" s="3">
        <v>13</v>
      </c>
      <c r="E19" s="5">
        <f t="shared" si="1"/>
        <v>0.38235294117647056</v>
      </c>
      <c r="F19" s="3">
        <v>21</v>
      </c>
      <c r="G19" s="5">
        <f t="shared" si="2"/>
        <v>0.61764705882352944</v>
      </c>
    </row>
    <row r="20" spans="1:7" x14ac:dyDescent="0.25">
      <c r="A20" s="9">
        <v>18</v>
      </c>
      <c r="B20" s="3" t="s">
        <v>15</v>
      </c>
      <c r="C20" s="10">
        <f t="shared" si="0"/>
        <v>60</v>
      </c>
      <c r="D20" s="3">
        <v>45</v>
      </c>
      <c r="E20" s="5">
        <f t="shared" si="1"/>
        <v>0.75</v>
      </c>
      <c r="F20" s="3">
        <v>15</v>
      </c>
      <c r="G20" s="5">
        <f t="shared" si="2"/>
        <v>0.25</v>
      </c>
    </row>
    <row r="21" spans="1:7" x14ac:dyDescent="0.25">
      <c r="A21" s="9">
        <v>19</v>
      </c>
      <c r="B21" s="3" t="s">
        <v>15</v>
      </c>
      <c r="C21" s="10">
        <f t="shared" si="0"/>
        <v>68</v>
      </c>
      <c r="D21" s="3">
        <v>45</v>
      </c>
      <c r="E21" s="5">
        <f t="shared" si="1"/>
        <v>0.66176470588235292</v>
      </c>
      <c r="F21" s="3">
        <v>23</v>
      </c>
      <c r="G21" s="5">
        <f t="shared" si="2"/>
        <v>0.33823529411764708</v>
      </c>
    </row>
    <row r="22" spans="1:7" ht="33" x14ac:dyDescent="0.25">
      <c r="A22" s="9">
        <v>20</v>
      </c>
      <c r="B22" s="3" t="s">
        <v>16</v>
      </c>
      <c r="C22" s="10">
        <f t="shared" si="0"/>
        <v>21</v>
      </c>
      <c r="D22" s="3">
        <v>13</v>
      </c>
      <c r="E22" s="5">
        <f t="shared" si="1"/>
        <v>0.61904761904761907</v>
      </c>
      <c r="F22" s="3">
        <v>8</v>
      </c>
      <c r="G22" s="5">
        <f t="shared" si="2"/>
        <v>0.38095238095238093</v>
      </c>
    </row>
    <row r="23" spans="1:7" ht="33" x14ac:dyDescent="0.25">
      <c r="A23" s="9">
        <v>21</v>
      </c>
      <c r="B23" s="3" t="s">
        <v>17</v>
      </c>
      <c r="C23" s="10">
        <f t="shared" si="0"/>
        <v>52</v>
      </c>
      <c r="D23" s="3">
        <v>43</v>
      </c>
      <c r="E23" s="5">
        <f t="shared" si="1"/>
        <v>0.82692307692307687</v>
      </c>
      <c r="F23" s="3">
        <v>9</v>
      </c>
      <c r="G23" s="5">
        <f t="shared" si="2"/>
        <v>0.17307692307692307</v>
      </c>
    </row>
    <row r="24" spans="1:7" ht="33" x14ac:dyDescent="0.25">
      <c r="A24" s="9">
        <v>22</v>
      </c>
      <c r="B24" s="3" t="s">
        <v>18</v>
      </c>
      <c r="C24" s="10">
        <f t="shared" si="0"/>
        <v>38</v>
      </c>
      <c r="D24" s="3">
        <v>28</v>
      </c>
      <c r="E24" s="5">
        <f t="shared" si="1"/>
        <v>0.73684210526315785</v>
      </c>
      <c r="F24" s="3">
        <v>10</v>
      </c>
      <c r="G24" s="5">
        <f t="shared" si="2"/>
        <v>0.26315789473684209</v>
      </c>
    </row>
    <row r="25" spans="1:7" ht="33" x14ac:dyDescent="0.25">
      <c r="A25" s="9">
        <v>23</v>
      </c>
      <c r="B25" s="3" t="s">
        <v>19</v>
      </c>
      <c r="C25" s="10">
        <f t="shared" si="0"/>
        <v>105</v>
      </c>
      <c r="D25" s="3">
        <v>71</v>
      </c>
      <c r="E25" s="5">
        <f t="shared" si="1"/>
        <v>0.67619047619047623</v>
      </c>
      <c r="F25" s="3">
        <v>34</v>
      </c>
      <c r="G25" s="5">
        <f t="shared" si="2"/>
        <v>0.32380952380952382</v>
      </c>
    </row>
    <row r="26" spans="1:7" ht="33" x14ac:dyDescent="0.25">
      <c r="A26" s="9">
        <v>24</v>
      </c>
      <c r="B26" s="3" t="s">
        <v>20</v>
      </c>
      <c r="C26" s="10">
        <f t="shared" si="0"/>
        <v>7</v>
      </c>
      <c r="D26" s="3">
        <v>5</v>
      </c>
      <c r="E26" s="5">
        <f t="shared" si="1"/>
        <v>0.7142857142857143</v>
      </c>
      <c r="F26" s="3">
        <v>2</v>
      </c>
      <c r="G26" s="5">
        <f t="shared" si="2"/>
        <v>0.2857142857142857</v>
      </c>
    </row>
    <row r="27" spans="1:7" ht="33" x14ac:dyDescent="0.25">
      <c r="A27" s="9">
        <v>25</v>
      </c>
      <c r="B27" s="3" t="s">
        <v>21</v>
      </c>
      <c r="C27" s="10">
        <f t="shared" si="0"/>
        <v>35</v>
      </c>
      <c r="D27" s="3">
        <v>22</v>
      </c>
      <c r="E27" s="5">
        <f t="shared" si="1"/>
        <v>0.62857142857142856</v>
      </c>
      <c r="F27" s="3">
        <v>13</v>
      </c>
      <c r="G27" s="5">
        <f t="shared" si="2"/>
        <v>0.37142857142857144</v>
      </c>
    </row>
    <row r="28" spans="1:7" ht="33" x14ac:dyDescent="0.25">
      <c r="A28" s="9">
        <v>26</v>
      </c>
      <c r="B28" s="3" t="s">
        <v>22</v>
      </c>
      <c r="C28" s="10">
        <f t="shared" si="0"/>
        <v>58</v>
      </c>
      <c r="D28" s="3">
        <v>26</v>
      </c>
      <c r="E28" s="5">
        <f t="shared" si="1"/>
        <v>0.44827586206896552</v>
      </c>
      <c r="F28" s="3">
        <v>32</v>
      </c>
      <c r="G28" s="5">
        <f t="shared" si="2"/>
        <v>0.55172413793103448</v>
      </c>
    </row>
    <row r="29" spans="1:7" ht="33" x14ac:dyDescent="0.25">
      <c r="A29" s="9">
        <v>27</v>
      </c>
      <c r="B29" s="3" t="s">
        <v>23</v>
      </c>
      <c r="C29" s="10">
        <f t="shared" si="0"/>
        <v>6</v>
      </c>
      <c r="D29" s="3">
        <v>5</v>
      </c>
      <c r="E29" s="5">
        <f t="shared" si="1"/>
        <v>0.83333333333333337</v>
      </c>
      <c r="F29" s="3">
        <v>1</v>
      </c>
      <c r="G29" s="5">
        <f t="shared" si="2"/>
        <v>0.16666666666666666</v>
      </c>
    </row>
    <row r="30" spans="1:7" ht="33" x14ac:dyDescent="0.25">
      <c r="A30" s="9">
        <v>28</v>
      </c>
      <c r="B30" s="3" t="s">
        <v>24</v>
      </c>
      <c r="C30" s="10">
        <f t="shared" si="0"/>
        <v>7</v>
      </c>
      <c r="D30" s="3">
        <v>5</v>
      </c>
      <c r="E30" s="5">
        <f t="shared" si="1"/>
        <v>0.7142857142857143</v>
      </c>
      <c r="F30" s="3">
        <v>2</v>
      </c>
      <c r="G30" s="5">
        <f t="shared" si="2"/>
        <v>0.2857142857142857</v>
      </c>
    </row>
    <row r="31" spans="1:7" ht="33" x14ac:dyDescent="0.25">
      <c r="A31" s="9">
        <v>29</v>
      </c>
      <c r="B31" s="3" t="s">
        <v>25</v>
      </c>
      <c r="C31" s="10">
        <f t="shared" si="0"/>
        <v>6</v>
      </c>
      <c r="D31" s="3">
        <v>4</v>
      </c>
      <c r="E31" s="5">
        <f t="shared" si="1"/>
        <v>0.66666666666666663</v>
      </c>
      <c r="F31" s="3">
        <v>2</v>
      </c>
      <c r="G31" s="5">
        <f t="shared" si="2"/>
        <v>0.33333333333333331</v>
      </c>
    </row>
    <row r="32" spans="1:7" ht="33" x14ac:dyDescent="0.25">
      <c r="A32" s="9">
        <v>30</v>
      </c>
      <c r="B32" s="3" t="s">
        <v>26</v>
      </c>
      <c r="C32" s="10">
        <f t="shared" si="0"/>
        <v>6</v>
      </c>
      <c r="D32" s="3">
        <v>5</v>
      </c>
      <c r="E32" s="5">
        <f t="shared" si="1"/>
        <v>0.83333333333333337</v>
      </c>
      <c r="F32" s="3">
        <v>1</v>
      </c>
      <c r="G32" s="5">
        <f t="shared" si="2"/>
        <v>0.16666666666666666</v>
      </c>
    </row>
    <row r="33" spans="1:7" ht="33" x14ac:dyDescent="0.25">
      <c r="A33" s="9">
        <v>31</v>
      </c>
      <c r="B33" s="3" t="s">
        <v>27</v>
      </c>
      <c r="C33" s="10">
        <f t="shared" si="0"/>
        <v>6</v>
      </c>
      <c r="D33" s="3">
        <v>4</v>
      </c>
      <c r="E33" s="5">
        <f t="shared" si="1"/>
        <v>0.66666666666666663</v>
      </c>
      <c r="F33" s="3">
        <v>2</v>
      </c>
      <c r="G33" s="5">
        <f t="shared" si="2"/>
        <v>0.33333333333333331</v>
      </c>
    </row>
    <row r="34" spans="1:7" ht="33" x14ac:dyDescent="0.25">
      <c r="A34" s="9">
        <v>32</v>
      </c>
      <c r="B34" s="3" t="s">
        <v>28</v>
      </c>
      <c r="C34" s="10">
        <f t="shared" si="0"/>
        <v>8</v>
      </c>
      <c r="D34" s="3">
        <v>5</v>
      </c>
      <c r="E34" s="5">
        <f t="shared" si="1"/>
        <v>0.625</v>
      </c>
      <c r="F34" s="3">
        <v>3</v>
      </c>
      <c r="G34" s="5">
        <f t="shared" si="2"/>
        <v>0.375</v>
      </c>
    </row>
    <row r="35" spans="1:7" ht="33" x14ac:dyDescent="0.25">
      <c r="A35" s="9">
        <v>33</v>
      </c>
      <c r="B35" s="3" t="s">
        <v>29</v>
      </c>
      <c r="C35" s="10">
        <f t="shared" si="0"/>
        <v>8</v>
      </c>
      <c r="D35" s="3">
        <v>7</v>
      </c>
      <c r="E35" s="5">
        <f t="shared" si="1"/>
        <v>0.875</v>
      </c>
      <c r="F35" s="3">
        <v>1</v>
      </c>
      <c r="G35" s="5">
        <f t="shared" si="2"/>
        <v>0.125</v>
      </c>
    </row>
    <row r="36" spans="1:7" ht="33" x14ac:dyDescent="0.25">
      <c r="A36" s="9">
        <v>34</v>
      </c>
      <c r="B36" s="3" t="s">
        <v>30</v>
      </c>
      <c r="C36" s="10">
        <f t="shared" si="0"/>
        <v>36</v>
      </c>
      <c r="D36" s="3">
        <v>30</v>
      </c>
      <c r="E36" s="5">
        <f t="shared" si="1"/>
        <v>0.83333333333333337</v>
      </c>
      <c r="F36" s="3">
        <v>6</v>
      </c>
      <c r="G36" s="5">
        <f t="shared" si="2"/>
        <v>0.16666666666666666</v>
      </c>
    </row>
    <row r="37" spans="1:7" ht="33" x14ac:dyDescent="0.25">
      <c r="A37" s="9">
        <v>35</v>
      </c>
      <c r="B37" s="3" t="s">
        <v>31</v>
      </c>
      <c r="C37" s="10">
        <f t="shared" si="0"/>
        <v>61</v>
      </c>
      <c r="D37" s="3">
        <v>34</v>
      </c>
      <c r="E37" s="5">
        <f t="shared" si="1"/>
        <v>0.55737704918032782</v>
      </c>
      <c r="F37" s="3">
        <v>27</v>
      </c>
      <c r="G37" s="5">
        <f t="shared" si="2"/>
        <v>0.44262295081967212</v>
      </c>
    </row>
    <row r="38" spans="1:7" ht="33" x14ac:dyDescent="0.25">
      <c r="A38" s="9">
        <v>36</v>
      </c>
      <c r="B38" s="3" t="s">
        <v>32</v>
      </c>
      <c r="C38" s="10">
        <f t="shared" si="0"/>
        <v>54</v>
      </c>
      <c r="D38" s="3">
        <v>47</v>
      </c>
      <c r="E38" s="5">
        <f t="shared" si="1"/>
        <v>0.87037037037037035</v>
      </c>
      <c r="F38" s="3">
        <v>7</v>
      </c>
      <c r="G38" s="5">
        <f t="shared" si="2"/>
        <v>0.12962962962962962</v>
      </c>
    </row>
    <row r="39" spans="1:7" ht="33" x14ac:dyDescent="0.25">
      <c r="A39" s="9">
        <v>37</v>
      </c>
      <c r="B39" s="3" t="s">
        <v>33</v>
      </c>
      <c r="C39" s="10">
        <f t="shared" si="0"/>
        <v>52</v>
      </c>
      <c r="D39" s="3">
        <v>43</v>
      </c>
      <c r="E39" s="5">
        <f t="shared" si="1"/>
        <v>0.82692307692307687</v>
      </c>
      <c r="F39" s="3">
        <v>9</v>
      </c>
      <c r="G39" s="5">
        <f t="shared" si="2"/>
        <v>0.17307692307692307</v>
      </c>
    </row>
    <row r="40" spans="1:7" ht="33" x14ac:dyDescent="0.25">
      <c r="A40" s="9">
        <v>38</v>
      </c>
      <c r="B40" s="3" t="s">
        <v>34</v>
      </c>
      <c r="C40" s="10">
        <f t="shared" si="0"/>
        <v>28</v>
      </c>
      <c r="D40" s="3">
        <v>19</v>
      </c>
      <c r="E40" s="5">
        <f t="shared" si="1"/>
        <v>0.6785714285714286</v>
      </c>
      <c r="F40" s="3">
        <v>9</v>
      </c>
      <c r="G40" s="5">
        <f t="shared" si="2"/>
        <v>0.32142857142857145</v>
      </c>
    </row>
    <row r="41" spans="1:7" ht="33" x14ac:dyDescent="0.25">
      <c r="A41" s="9">
        <v>39</v>
      </c>
      <c r="B41" s="3" t="s">
        <v>35</v>
      </c>
      <c r="C41" s="10">
        <f t="shared" si="0"/>
        <v>34</v>
      </c>
      <c r="D41" s="3">
        <v>31</v>
      </c>
      <c r="E41" s="5">
        <f t="shared" si="1"/>
        <v>0.91176470588235292</v>
      </c>
      <c r="F41" s="3">
        <v>3</v>
      </c>
      <c r="G41" s="5">
        <f t="shared" si="2"/>
        <v>8.8235294117647065E-2</v>
      </c>
    </row>
    <row r="42" spans="1:7" ht="33" x14ac:dyDescent="0.25">
      <c r="A42" s="9">
        <v>40</v>
      </c>
      <c r="B42" s="3" t="s">
        <v>36</v>
      </c>
      <c r="C42" s="10">
        <f t="shared" si="0"/>
        <v>30</v>
      </c>
      <c r="D42" s="3">
        <v>25</v>
      </c>
      <c r="E42" s="5">
        <f t="shared" si="1"/>
        <v>0.83333333333333337</v>
      </c>
      <c r="F42" s="3">
        <v>5</v>
      </c>
      <c r="G42" s="5">
        <f t="shared" si="2"/>
        <v>0.16666666666666666</v>
      </c>
    </row>
    <row r="43" spans="1:7" ht="33" x14ac:dyDescent="0.25">
      <c r="A43" s="9">
        <v>41</v>
      </c>
      <c r="B43" s="3" t="s">
        <v>37</v>
      </c>
      <c r="C43" s="10">
        <f t="shared" si="0"/>
        <v>39</v>
      </c>
      <c r="D43" s="3">
        <v>32</v>
      </c>
      <c r="E43" s="5">
        <f t="shared" si="1"/>
        <v>0.82051282051282048</v>
      </c>
      <c r="F43" s="3">
        <v>7</v>
      </c>
      <c r="G43" s="5">
        <f t="shared" si="2"/>
        <v>0.17948717948717949</v>
      </c>
    </row>
    <row r="44" spans="1:7" ht="33" x14ac:dyDescent="0.25">
      <c r="A44" s="9">
        <v>42</v>
      </c>
      <c r="B44" s="3" t="s">
        <v>38</v>
      </c>
      <c r="C44" s="10">
        <f t="shared" si="0"/>
        <v>22</v>
      </c>
      <c r="D44" s="3">
        <v>17</v>
      </c>
      <c r="E44" s="5">
        <f t="shared" si="1"/>
        <v>0.77272727272727271</v>
      </c>
      <c r="F44" s="3">
        <v>5</v>
      </c>
      <c r="G44" s="5">
        <f t="shared" si="2"/>
        <v>0.22727272727272727</v>
      </c>
    </row>
    <row r="45" spans="1:7" ht="33" x14ac:dyDescent="0.25">
      <c r="A45" s="9">
        <v>43</v>
      </c>
      <c r="B45" s="3" t="s">
        <v>39</v>
      </c>
      <c r="C45" s="10">
        <f t="shared" si="0"/>
        <v>56</v>
      </c>
      <c r="D45" s="3">
        <v>45</v>
      </c>
      <c r="E45" s="5">
        <f t="shared" si="1"/>
        <v>0.8035714285714286</v>
      </c>
      <c r="F45" s="3">
        <v>11</v>
      </c>
      <c r="G45" s="5">
        <f t="shared" si="2"/>
        <v>0.19642857142857142</v>
      </c>
    </row>
    <row r="46" spans="1:7" ht="33" x14ac:dyDescent="0.25">
      <c r="A46" s="9">
        <v>44</v>
      </c>
      <c r="B46" s="3" t="s">
        <v>40</v>
      </c>
      <c r="C46" s="10">
        <f t="shared" si="0"/>
        <v>60</v>
      </c>
      <c r="D46" s="3">
        <v>48</v>
      </c>
      <c r="E46" s="5">
        <f t="shared" si="1"/>
        <v>0.8</v>
      </c>
      <c r="F46" s="3">
        <v>12</v>
      </c>
      <c r="G46" s="5">
        <f t="shared" si="2"/>
        <v>0.2</v>
      </c>
    </row>
    <row r="47" spans="1:7" ht="33" x14ac:dyDescent="0.25">
      <c r="A47" s="9">
        <v>45</v>
      </c>
      <c r="B47" s="3" t="s">
        <v>41</v>
      </c>
      <c r="C47" s="10">
        <f t="shared" si="0"/>
        <v>61</v>
      </c>
      <c r="D47" s="3">
        <v>38</v>
      </c>
      <c r="E47" s="5">
        <f t="shared" si="1"/>
        <v>0.62295081967213117</v>
      </c>
      <c r="F47" s="3">
        <v>23</v>
      </c>
      <c r="G47" s="5">
        <f t="shared" si="2"/>
        <v>0.37704918032786883</v>
      </c>
    </row>
    <row r="48" spans="1:7" ht="33" x14ac:dyDescent="0.25">
      <c r="A48" s="9">
        <v>46</v>
      </c>
      <c r="B48" s="3" t="s">
        <v>42</v>
      </c>
      <c r="C48" s="10">
        <f t="shared" si="0"/>
        <v>17</v>
      </c>
      <c r="D48" s="3">
        <v>14</v>
      </c>
      <c r="E48" s="5">
        <f t="shared" si="1"/>
        <v>0.82352941176470584</v>
      </c>
      <c r="F48" s="3">
        <v>3</v>
      </c>
      <c r="G48" s="5">
        <f t="shared" si="2"/>
        <v>0.17647058823529413</v>
      </c>
    </row>
    <row r="49" spans="1:7" ht="33" x14ac:dyDescent="0.25">
      <c r="A49" s="9">
        <v>47</v>
      </c>
      <c r="B49" s="3" t="s">
        <v>43</v>
      </c>
      <c r="C49" s="10">
        <f t="shared" si="0"/>
        <v>29</v>
      </c>
      <c r="D49" s="3">
        <v>20</v>
      </c>
      <c r="E49" s="5">
        <f t="shared" si="1"/>
        <v>0.68965517241379315</v>
      </c>
      <c r="F49" s="3">
        <v>9</v>
      </c>
      <c r="G49" s="5">
        <f t="shared" si="2"/>
        <v>0.31034482758620691</v>
      </c>
    </row>
    <row r="50" spans="1:7" ht="33" x14ac:dyDescent="0.25">
      <c r="A50" s="9">
        <v>48</v>
      </c>
      <c r="B50" s="3" t="s">
        <v>44</v>
      </c>
      <c r="C50" s="10">
        <f t="shared" si="0"/>
        <v>36</v>
      </c>
      <c r="D50" s="3">
        <v>22</v>
      </c>
      <c r="E50" s="5">
        <f t="shared" si="1"/>
        <v>0.61111111111111116</v>
      </c>
      <c r="F50" s="3">
        <v>14</v>
      </c>
      <c r="G50" s="5">
        <f t="shared" si="2"/>
        <v>0.3888888888888889</v>
      </c>
    </row>
    <row r="51" spans="1:7" ht="33" x14ac:dyDescent="0.25">
      <c r="A51" s="9">
        <v>49</v>
      </c>
      <c r="B51" s="3" t="s">
        <v>45</v>
      </c>
      <c r="C51" s="10">
        <f t="shared" si="0"/>
        <v>17</v>
      </c>
      <c r="D51" s="3">
        <v>12</v>
      </c>
      <c r="E51" s="5">
        <f t="shared" si="1"/>
        <v>0.70588235294117652</v>
      </c>
      <c r="F51" s="3">
        <v>5</v>
      </c>
      <c r="G51" s="5">
        <f t="shared" si="2"/>
        <v>0.29411764705882354</v>
      </c>
    </row>
    <row r="52" spans="1:7" ht="33" x14ac:dyDescent="0.25">
      <c r="A52" s="9">
        <v>50</v>
      </c>
      <c r="B52" s="3" t="s">
        <v>36</v>
      </c>
      <c r="C52" s="10">
        <f t="shared" si="0"/>
        <v>30</v>
      </c>
      <c r="D52" s="3">
        <v>20</v>
      </c>
      <c r="E52" s="5">
        <f t="shared" si="1"/>
        <v>0.66666666666666663</v>
      </c>
      <c r="F52" s="3">
        <v>10</v>
      </c>
      <c r="G52" s="5">
        <f t="shared" si="2"/>
        <v>0.33333333333333331</v>
      </c>
    </row>
    <row r="53" spans="1:7" ht="33" x14ac:dyDescent="0.25">
      <c r="A53" s="9">
        <v>51</v>
      </c>
      <c r="B53" s="3" t="s">
        <v>46</v>
      </c>
      <c r="C53" s="10">
        <f t="shared" si="0"/>
        <v>25</v>
      </c>
      <c r="D53" s="3">
        <v>16</v>
      </c>
      <c r="E53" s="5">
        <f t="shared" si="1"/>
        <v>0.64</v>
      </c>
      <c r="F53" s="3">
        <v>9</v>
      </c>
      <c r="G53" s="5">
        <f t="shared" si="2"/>
        <v>0.36</v>
      </c>
    </row>
    <row r="54" spans="1:7" ht="33" x14ac:dyDescent="0.25">
      <c r="A54" s="9">
        <v>52</v>
      </c>
      <c r="B54" s="3" t="s">
        <v>47</v>
      </c>
      <c r="C54" s="10">
        <f t="shared" si="0"/>
        <v>34</v>
      </c>
      <c r="D54" s="3">
        <v>25</v>
      </c>
      <c r="E54" s="5">
        <f t="shared" si="1"/>
        <v>0.73529411764705888</v>
      </c>
      <c r="F54" s="3">
        <v>9</v>
      </c>
      <c r="G54" s="5">
        <f t="shared" si="2"/>
        <v>0.26470588235294118</v>
      </c>
    </row>
    <row r="55" spans="1:7" ht="33" x14ac:dyDescent="0.25">
      <c r="A55" s="9">
        <v>53</v>
      </c>
      <c r="B55" s="3" t="s">
        <v>48</v>
      </c>
      <c r="C55" s="10">
        <f t="shared" si="0"/>
        <v>40</v>
      </c>
      <c r="D55" s="3">
        <v>33</v>
      </c>
      <c r="E55" s="5">
        <f t="shared" si="1"/>
        <v>0.82499999999999996</v>
      </c>
      <c r="F55" s="3">
        <v>7</v>
      </c>
      <c r="G55" s="5">
        <f t="shared" si="2"/>
        <v>0.17499999999999999</v>
      </c>
    </row>
    <row r="56" spans="1:7" ht="33" x14ac:dyDescent="0.25">
      <c r="A56" s="9">
        <v>54</v>
      </c>
      <c r="B56" s="3" t="s">
        <v>49</v>
      </c>
      <c r="C56" s="10">
        <f t="shared" si="0"/>
        <v>52</v>
      </c>
      <c r="D56" s="3">
        <v>45</v>
      </c>
      <c r="E56" s="5">
        <f t="shared" si="1"/>
        <v>0.86538461538461542</v>
      </c>
      <c r="F56" s="3">
        <v>7</v>
      </c>
      <c r="G56" s="5">
        <f t="shared" si="2"/>
        <v>0.13461538461538461</v>
      </c>
    </row>
    <row r="57" spans="1:7" ht="33" x14ac:dyDescent="0.25">
      <c r="A57" s="9">
        <v>55</v>
      </c>
      <c r="B57" s="3" t="s">
        <v>50</v>
      </c>
      <c r="C57" s="10">
        <f t="shared" si="0"/>
        <v>52</v>
      </c>
      <c r="D57" s="3">
        <v>31</v>
      </c>
      <c r="E57" s="5">
        <f t="shared" si="1"/>
        <v>0.59615384615384615</v>
      </c>
      <c r="F57" s="3">
        <v>21</v>
      </c>
      <c r="G57" s="5">
        <f t="shared" si="2"/>
        <v>0.40384615384615385</v>
      </c>
    </row>
    <row r="58" spans="1:7" ht="33" x14ac:dyDescent="0.25">
      <c r="A58" s="9">
        <v>56</v>
      </c>
      <c r="B58" s="3" t="s">
        <v>51</v>
      </c>
      <c r="C58" s="10">
        <f t="shared" si="0"/>
        <v>19</v>
      </c>
      <c r="D58" s="3">
        <v>19</v>
      </c>
      <c r="E58" s="5">
        <f t="shared" si="1"/>
        <v>1</v>
      </c>
      <c r="F58" s="3">
        <v>0</v>
      </c>
      <c r="G58" s="5">
        <f t="shared" si="2"/>
        <v>0</v>
      </c>
    </row>
    <row r="59" spans="1:7" ht="33" x14ac:dyDescent="0.25">
      <c r="A59" s="9">
        <v>57</v>
      </c>
      <c r="B59" s="3" t="s">
        <v>35</v>
      </c>
      <c r="C59" s="10">
        <f t="shared" si="0"/>
        <v>49</v>
      </c>
      <c r="D59" s="3">
        <v>38</v>
      </c>
      <c r="E59" s="5">
        <f t="shared" si="1"/>
        <v>0.77551020408163263</v>
      </c>
      <c r="F59" s="3">
        <v>11</v>
      </c>
      <c r="G59" s="5">
        <f t="shared" si="2"/>
        <v>0.22448979591836735</v>
      </c>
    </row>
    <row r="60" spans="1:7" ht="33" x14ac:dyDescent="0.25">
      <c r="A60" s="9">
        <v>58</v>
      </c>
      <c r="B60" s="3" t="s">
        <v>52</v>
      </c>
      <c r="C60" s="10">
        <f t="shared" si="0"/>
        <v>10</v>
      </c>
      <c r="D60" s="3">
        <v>8</v>
      </c>
      <c r="E60" s="5">
        <f t="shared" si="1"/>
        <v>0.8</v>
      </c>
      <c r="F60" s="3">
        <v>2</v>
      </c>
      <c r="G60" s="5">
        <f t="shared" si="2"/>
        <v>0.2</v>
      </c>
    </row>
    <row r="61" spans="1:7" x14ac:dyDescent="0.25">
      <c r="A61" s="9">
        <v>59</v>
      </c>
      <c r="B61" s="3" t="s">
        <v>53</v>
      </c>
      <c r="C61" s="10">
        <f t="shared" si="0"/>
        <v>23</v>
      </c>
      <c r="D61" s="3">
        <v>9</v>
      </c>
      <c r="E61" s="5">
        <f t="shared" si="1"/>
        <v>0.39130434782608697</v>
      </c>
      <c r="F61" s="3">
        <v>14</v>
      </c>
      <c r="G61" s="5">
        <f t="shared" si="2"/>
        <v>0.60869565217391308</v>
      </c>
    </row>
    <row r="62" spans="1:7" ht="33" x14ac:dyDescent="0.25">
      <c r="A62" s="9">
        <v>60</v>
      </c>
      <c r="B62" s="3" t="s">
        <v>54</v>
      </c>
      <c r="C62" s="10">
        <f t="shared" si="0"/>
        <v>20</v>
      </c>
      <c r="D62" s="3">
        <v>14</v>
      </c>
      <c r="E62" s="5">
        <f t="shared" si="1"/>
        <v>0.7</v>
      </c>
      <c r="F62" s="3">
        <v>6</v>
      </c>
      <c r="G62" s="5">
        <f t="shared" si="2"/>
        <v>0.3</v>
      </c>
    </row>
    <row r="63" spans="1:7" ht="82.5" x14ac:dyDescent="0.25">
      <c r="A63" s="9">
        <v>61</v>
      </c>
      <c r="B63" s="3" t="s">
        <v>55</v>
      </c>
      <c r="C63" s="10">
        <f t="shared" si="0"/>
        <v>60</v>
      </c>
      <c r="D63" s="3">
        <v>47</v>
      </c>
      <c r="E63" s="5">
        <f t="shared" si="1"/>
        <v>0.78333333333333333</v>
      </c>
      <c r="F63" s="3">
        <v>13</v>
      </c>
      <c r="G63" s="5">
        <f t="shared" si="2"/>
        <v>0.21666666666666667</v>
      </c>
    </row>
    <row r="64" spans="1:7" x14ac:dyDescent="0.25">
      <c r="A64" s="9">
        <v>62</v>
      </c>
      <c r="B64" s="3" t="s">
        <v>56</v>
      </c>
      <c r="C64" s="10">
        <f t="shared" si="0"/>
        <v>222</v>
      </c>
      <c r="D64" s="3">
        <v>172</v>
      </c>
      <c r="E64" s="5">
        <f t="shared" si="1"/>
        <v>0.77477477477477474</v>
      </c>
      <c r="F64" s="3">
        <v>50</v>
      </c>
      <c r="G64" s="5">
        <f t="shared" si="2"/>
        <v>0.22522522522522523</v>
      </c>
    </row>
    <row r="65" spans="1:7" x14ac:dyDescent="0.25">
      <c r="A65" s="9">
        <v>63</v>
      </c>
      <c r="B65" s="3" t="s">
        <v>57</v>
      </c>
      <c r="C65" s="10">
        <f t="shared" si="0"/>
        <v>88</v>
      </c>
      <c r="D65" s="6">
        <v>75</v>
      </c>
      <c r="E65" s="5">
        <f t="shared" si="1"/>
        <v>0.85227272727272729</v>
      </c>
      <c r="F65" s="6">
        <v>13</v>
      </c>
      <c r="G65" s="5">
        <f t="shared" si="2"/>
        <v>0.14772727272727273</v>
      </c>
    </row>
    <row r="66" spans="1:7" ht="146.25" customHeight="1" x14ac:dyDescent="0.25">
      <c r="A66" s="9">
        <v>64</v>
      </c>
      <c r="B66" s="3" t="s">
        <v>58</v>
      </c>
      <c r="C66" s="10">
        <f t="shared" si="0"/>
        <v>26</v>
      </c>
      <c r="D66" s="6">
        <v>19</v>
      </c>
      <c r="E66" s="5">
        <f t="shared" si="1"/>
        <v>0.73076923076923073</v>
      </c>
      <c r="F66" s="6">
        <v>7</v>
      </c>
      <c r="G66" s="5">
        <f t="shared" si="2"/>
        <v>0.26923076923076922</v>
      </c>
    </row>
    <row r="67" spans="1:7" ht="92.25" customHeight="1" x14ac:dyDescent="0.25">
      <c r="A67" s="9">
        <v>65</v>
      </c>
      <c r="B67" s="3" t="s">
        <v>59</v>
      </c>
      <c r="C67" s="10">
        <f t="shared" si="0"/>
        <v>26</v>
      </c>
      <c r="D67" s="6">
        <v>19</v>
      </c>
      <c r="E67" s="5">
        <f t="shared" ref="E67:E73" si="3">D67/C67</f>
        <v>0.73076923076923073</v>
      </c>
      <c r="F67" s="6">
        <v>7</v>
      </c>
      <c r="G67" s="5">
        <f t="shared" si="2"/>
        <v>0.26923076923076922</v>
      </c>
    </row>
    <row r="68" spans="1:7" ht="33" x14ac:dyDescent="0.25">
      <c r="A68" s="9">
        <v>66</v>
      </c>
      <c r="B68" s="3" t="s">
        <v>60</v>
      </c>
      <c r="C68" s="10">
        <f t="shared" ref="C68:C73" si="4">D68+F68</f>
        <v>22</v>
      </c>
      <c r="D68" s="6">
        <v>15</v>
      </c>
      <c r="E68" s="5">
        <f t="shared" si="3"/>
        <v>0.68181818181818177</v>
      </c>
      <c r="F68" s="6">
        <v>7</v>
      </c>
      <c r="G68" s="5">
        <f t="shared" ref="G68:G73" si="5">F68/C68</f>
        <v>0.31818181818181818</v>
      </c>
    </row>
    <row r="69" spans="1:7" ht="33" x14ac:dyDescent="0.25">
      <c r="A69" s="9">
        <v>67</v>
      </c>
      <c r="B69" s="3" t="s">
        <v>61</v>
      </c>
      <c r="C69" s="10">
        <f t="shared" si="4"/>
        <v>18</v>
      </c>
      <c r="D69" s="6">
        <v>11</v>
      </c>
      <c r="E69" s="5">
        <f t="shared" si="3"/>
        <v>0.61111111111111116</v>
      </c>
      <c r="F69" s="6">
        <v>7</v>
      </c>
      <c r="G69" s="5">
        <f t="shared" si="5"/>
        <v>0.3888888888888889</v>
      </c>
    </row>
    <row r="70" spans="1:7" ht="33" x14ac:dyDescent="0.25">
      <c r="A70" s="9">
        <v>68</v>
      </c>
      <c r="B70" s="3" t="s">
        <v>62</v>
      </c>
      <c r="C70" s="10">
        <f t="shared" si="4"/>
        <v>240</v>
      </c>
      <c r="D70" s="6">
        <v>179</v>
      </c>
      <c r="E70" s="5">
        <f t="shared" si="3"/>
        <v>0.74583333333333335</v>
      </c>
      <c r="F70" s="6">
        <v>61</v>
      </c>
      <c r="G70" s="5">
        <f t="shared" si="5"/>
        <v>0.25416666666666665</v>
      </c>
    </row>
    <row r="71" spans="1:7" x14ac:dyDescent="0.25">
      <c r="A71" s="9">
        <v>69</v>
      </c>
      <c r="B71" s="3" t="s">
        <v>63</v>
      </c>
      <c r="C71" s="11">
        <f t="shared" si="4"/>
        <v>177</v>
      </c>
      <c r="D71" s="6">
        <v>126</v>
      </c>
      <c r="E71" s="5">
        <f t="shared" si="3"/>
        <v>0.71186440677966101</v>
      </c>
      <c r="F71" s="6">
        <v>51</v>
      </c>
      <c r="G71" s="5">
        <f t="shared" si="5"/>
        <v>0.28813559322033899</v>
      </c>
    </row>
    <row r="72" spans="1:7" x14ac:dyDescent="0.25">
      <c r="A72" s="9">
        <v>70</v>
      </c>
      <c r="B72" s="9" t="s">
        <v>75</v>
      </c>
      <c r="C72" s="11">
        <f t="shared" si="4"/>
        <v>264</v>
      </c>
      <c r="D72" s="9">
        <v>216</v>
      </c>
      <c r="E72" s="5">
        <f t="shared" si="3"/>
        <v>0.81818181818181823</v>
      </c>
      <c r="F72" s="9">
        <v>48</v>
      </c>
      <c r="G72" s="5">
        <f t="shared" si="5"/>
        <v>0.18181818181818182</v>
      </c>
    </row>
    <row r="73" spans="1:7" x14ac:dyDescent="0.25">
      <c r="A73" s="89" t="s">
        <v>65</v>
      </c>
      <c r="B73" s="90"/>
      <c r="C73" s="11">
        <f t="shared" si="4"/>
        <v>4462</v>
      </c>
      <c r="D73" s="6">
        <f>SUM(D3:D72)</f>
        <v>2929</v>
      </c>
      <c r="E73" s="5">
        <f t="shared" si="3"/>
        <v>0.65643209323173468</v>
      </c>
      <c r="F73" s="6">
        <f>SUM(F3:F72)</f>
        <v>1533</v>
      </c>
      <c r="G73" s="5">
        <f t="shared" si="5"/>
        <v>0.34356790676826537</v>
      </c>
    </row>
    <row r="74" spans="1:7" x14ac:dyDescent="0.25">
      <c r="A74" s="91" t="s">
        <v>74</v>
      </c>
      <c r="B74" s="91"/>
      <c r="C74" s="91"/>
      <c r="D74" s="91"/>
      <c r="E74" s="91"/>
      <c r="F74" s="91"/>
      <c r="G74" s="91"/>
    </row>
  </sheetData>
  <mergeCells count="3">
    <mergeCell ref="A1:G1"/>
    <mergeCell ref="A73:B73"/>
    <mergeCell ref="A74:G74"/>
  </mergeCells>
  <phoneticPr fontId="2" type="noConversion"/>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view="pageBreakPreview" zoomScaleNormal="115" zoomScaleSheetLayoutView="100" workbookViewId="0">
      <selection activeCell="A4" sqref="A4:A30"/>
    </sheetView>
  </sheetViews>
  <sheetFormatPr defaultColWidth="8.875" defaultRowHeight="16.5" x14ac:dyDescent="0.25"/>
  <cols>
    <col min="1" max="1" width="5.625" style="63" customWidth="1"/>
    <col min="2" max="2" width="26.625" style="63" customWidth="1"/>
    <col min="3" max="3" width="17" style="63" customWidth="1"/>
    <col min="4" max="4" width="10.625" style="63" customWidth="1"/>
    <col min="5" max="5" width="11.125" style="63" customWidth="1"/>
    <col min="6" max="6" width="10.625" style="63" customWidth="1"/>
    <col min="7" max="7" width="12.25" style="63" customWidth="1"/>
    <col min="8" max="16384" width="8.875" style="63"/>
  </cols>
  <sheetData>
    <row r="1" spans="1:7" ht="69.599999999999994" customHeight="1" x14ac:dyDescent="0.25">
      <c r="A1" s="75" t="s">
        <v>318</v>
      </c>
      <c r="B1" s="75"/>
      <c r="C1" s="75"/>
      <c r="D1" s="75"/>
      <c r="E1" s="75"/>
      <c r="F1" s="75"/>
      <c r="G1" s="75"/>
    </row>
    <row r="2" spans="1:7" x14ac:dyDescent="0.25">
      <c r="A2" s="76" t="s">
        <v>118</v>
      </c>
      <c r="B2" s="77" t="s">
        <v>305</v>
      </c>
      <c r="C2" s="78" t="s">
        <v>67</v>
      </c>
      <c r="D2" s="79" t="s">
        <v>306</v>
      </c>
      <c r="E2" s="79"/>
      <c r="F2" s="79" t="s">
        <v>307</v>
      </c>
      <c r="G2" s="79"/>
    </row>
    <row r="3" spans="1:7" ht="49.5" x14ac:dyDescent="0.25">
      <c r="A3" s="76"/>
      <c r="B3" s="77"/>
      <c r="C3" s="78"/>
      <c r="D3" s="64" t="s">
        <v>308</v>
      </c>
      <c r="E3" s="29" t="s">
        <v>309</v>
      </c>
      <c r="F3" s="64" t="s">
        <v>308</v>
      </c>
      <c r="G3" s="29" t="s">
        <v>310</v>
      </c>
    </row>
    <row r="4" spans="1:7" ht="33" x14ac:dyDescent="0.25">
      <c r="A4" s="65">
        <v>1</v>
      </c>
      <c r="B4" s="66" t="s">
        <v>311</v>
      </c>
      <c r="C4" s="65">
        <f t="shared" ref="C4:C12" si="0">D4+F4</f>
        <v>20</v>
      </c>
      <c r="D4" s="65">
        <v>20</v>
      </c>
      <c r="E4" s="67">
        <f>D4/C4</f>
        <v>1</v>
      </c>
      <c r="F4" s="65">
        <v>0</v>
      </c>
      <c r="G4" s="67">
        <f>F4/C4</f>
        <v>0</v>
      </c>
    </row>
    <row r="5" spans="1:7" ht="33" x14ac:dyDescent="0.25">
      <c r="A5" s="65">
        <v>2</v>
      </c>
      <c r="B5" s="66" t="s">
        <v>311</v>
      </c>
      <c r="C5" s="65">
        <f t="shared" si="0"/>
        <v>53</v>
      </c>
      <c r="D5" s="65">
        <v>43</v>
      </c>
      <c r="E5" s="67">
        <f t="shared" ref="E5:E30" si="1">D5/C5</f>
        <v>0.81132075471698117</v>
      </c>
      <c r="F5" s="65">
        <v>10</v>
      </c>
      <c r="G5" s="67">
        <f t="shared" ref="G5:G29" si="2">F5/C5</f>
        <v>0.18867924528301888</v>
      </c>
    </row>
    <row r="6" spans="1:7" ht="33" x14ac:dyDescent="0.25">
      <c r="A6" s="65">
        <v>3</v>
      </c>
      <c r="B6" s="66" t="s">
        <v>311</v>
      </c>
      <c r="C6" s="65">
        <f t="shared" si="0"/>
        <v>34</v>
      </c>
      <c r="D6" s="65">
        <v>30</v>
      </c>
      <c r="E6" s="67">
        <f t="shared" si="1"/>
        <v>0.88235294117647056</v>
      </c>
      <c r="F6" s="65">
        <v>4</v>
      </c>
      <c r="G6" s="67">
        <f t="shared" si="2"/>
        <v>0.11764705882352941</v>
      </c>
    </row>
    <row r="7" spans="1:7" ht="33" x14ac:dyDescent="0.25">
      <c r="A7" s="65">
        <v>4</v>
      </c>
      <c r="B7" s="66" t="s">
        <v>311</v>
      </c>
      <c r="C7" s="65">
        <f t="shared" si="0"/>
        <v>23</v>
      </c>
      <c r="D7" s="65">
        <v>16</v>
      </c>
      <c r="E7" s="67">
        <f t="shared" si="1"/>
        <v>0.69565217391304346</v>
      </c>
      <c r="F7" s="65">
        <v>7</v>
      </c>
      <c r="G7" s="67">
        <f t="shared" si="2"/>
        <v>0.30434782608695654</v>
      </c>
    </row>
    <row r="8" spans="1:7" ht="33" x14ac:dyDescent="0.25">
      <c r="A8" s="65">
        <v>5</v>
      </c>
      <c r="B8" s="66" t="s">
        <v>311</v>
      </c>
      <c r="C8" s="65">
        <f t="shared" si="0"/>
        <v>17</v>
      </c>
      <c r="D8" s="65">
        <v>12</v>
      </c>
      <c r="E8" s="67">
        <f t="shared" si="1"/>
        <v>0.70588235294117652</v>
      </c>
      <c r="F8" s="65">
        <v>5</v>
      </c>
      <c r="G8" s="67">
        <f t="shared" si="2"/>
        <v>0.29411764705882354</v>
      </c>
    </row>
    <row r="9" spans="1:7" ht="33" x14ac:dyDescent="0.25">
      <c r="A9" s="65">
        <v>6</v>
      </c>
      <c r="B9" s="66" t="s">
        <v>319</v>
      </c>
      <c r="C9" s="65">
        <f t="shared" si="0"/>
        <v>22</v>
      </c>
      <c r="D9" s="65">
        <v>13</v>
      </c>
      <c r="E9" s="67">
        <f t="shared" si="1"/>
        <v>0.59090909090909094</v>
      </c>
      <c r="F9" s="65">
        <v>9</v>
      </c>
      <c r="G9" s="67">
        <f t="shared" si="2"/>
        <v>0.40909090909090912</v>
      </c>
    </row>
    <row r="10" spans="1:7" ht="33" x14ac:dyDescent="0.25">
      <c r="A10" s="65">
        <v>7</v>
      </c>
      <c r="B10" s="66" t="s">
        <v>311</v>
      </c>
      <c r="C10" s="65">
        <f t="shared" si="0"/>
        <v>25</v>
      </c>
      <c r="D10" s="65">
        <v>15</v>
      </c>
      <c r="E10" s="67">
        <f t="shared" si="1"/>
        <v>0.6</v>
      </c>
      <c r="F10" s="65">
        <v>10</v>
      </c>
      <c r="G10" s="67">
        <f t="shared" si="2"/>
        <v>0.4</v>
      </c>
    </row>
    <row r="11" spans="1:7" ht="33" x14ac:dyDescent="0.25">
      <c r="A11" s="65">
        <v>8</v>
      </c>
      <c r="B11" s="66" t="s">
        <v>320</v>
      </c>
      <c r="C11" s="65">
        <f t="shared" si="0"/>
        <v>20</v>
      </c>
      <c r="D11" s="68">
        <v>17</v>
      </c>
      <c r="E11" s="67">
        <f t="shared" si="1"/>
        <v>0.85</v>
      </c>
      <c r="F11" s="68">
        <v>3</v>
      </c>
      <c r="G11" s="67">
        <f t="shared" si="2"/>
        <v>0.15</v>
      </c>
    </row>
    <row r="12" spans="1:7" ht="33" x14ac:dyDescent="0.25">
      <c r="A12" s="65">
        <v>9</v>
      </c>
      <c r="B12" s="66" t="s">
        <v>319</v>
      </c>
      <c r="C12" s="65">
        <f t="shared" si="0"/>
        <v>52</v>
      </c>
      <c r="D12" s="65">
        <v>38</v>
      </c>
      <c r="E12" s="67">
        <f t="shared" si="1"/>
        <v>0.73076923076923073</v>
      </c>
      <c r="F12" s="65">
        <v>14</v>
      </c>
      <c r="G12" s="67">
        <f t="shared" si="2"/>
        <v>0.26923076923076922</v>
      </c>
    </row>
    <row r="13" spans="1:7" ht="33" x14ac:dyDescent="0.25">
      <c r="A13" s="65">
        <v>10</v>
      </c>
      <c r="B13" s="66" t="s">
        <v>321</v>
      </c>
      <c r="C13" s="65">
        <f>D13+F13</f>
        <v>11</v>
      </c>
      <c r="D13" s="65">
        <v>7</v>
      </c>
      <c r="E13" s="67">
        <f t="shared" si="1"/>
        <v>0.63636363636363635</v>
      </c>
      <c r="F13" s="65">
        <v>4</v>
      </c>
      <c r="G13" s="67">
        <f t="shared" si="2"/>
        <v>0.36363636363636365</v>
      </c>
    </row>
    <row r="14" spans="1:7" ht="33" x14ac:dyDescent="0.25">
      <c r="A14" s="65">
        <v>11</v>
      </c>
      <c r="B14" s="66" t="s">
        <v>322</v>
      </c>
      <c r="C14" s="65">
        <f>D14+F14</f>
        <v>9</v>
      </c>
      <c r="D14" s="65">
        <v>5</v>
      </c>
      <c r="E14" s="67">
        <f t="shared" si="1"/>
        <v>0.55555555555555558</v>
      </c>
      <c r="F14" s="65">
        <v>4</v>
      </c>
      <c r="G14" s="67">
        <f t="shared" si="2"/>
        <v>0.44444444444444442</v>
      </c>
    </row>
    <row r="15" spans="1:7" ht="33" x14ac:dyDescent="0.25">
      <c r="A15" s="65">
        <v>12</v>
      </c>
      <c r="B15" s="66" t="s">
        <v>323</v>
      </c>
      <c r="C15" s="65">
        <v>44</v>
      </c>
      <c r="D15" s="65">
        <v>19</v>
      </c>
      <c r="E15" s="67">
        <f t="shared" si="1"/>
        <v>0.43181818181818182</v>
      </c>
      <c r="F15" s="65">
        <v>25</v>
      </c>
      <c r="G15" s="67">
        <f t="shared" si="2"/>
        <v>0.56818181818181823</v>
      </c>
    </row>
    <row r="16" spans="1:7" ht="33" x14ac:dyDescent="0.25">
      <c r="A16" s="65">
        <v>13</v>
      </c>
      <c r="B16" s="66" t="s">
        <v>324</v>
      </c>
      <c r="C16" s="65">
        <v>23</v>
      </c>
      <c r="D16" s="65">
        <v>7</v>
      </c>
      <c r="E16" s="67">
        <f t="shared" si="1"/>
        <v>0.30434782608695654</v>
      </c>
      <c r="F16" s="65">
        <v>16</v>
      </c>
      <c r="G16" s="67">
        <f t="shared" si="2"/>
        <v>0.69565217391304346</v>
      </c>
    </row>
    <row r="17" spans="1:7" x14ac:dyDescent="0.25">
      <c r="A17" s="65">
        <v>14</v>
      </c>
      <c r="B17" s="66" t="s">
        <v>325</v>
      </c>
      <c r="C17" s="65">
        <v>148</v>
      </c>
      <c r="D17" s="65">
        <v>86</v>
      </c>
      <c r="E17" s="67">
        <f t="shared" si="1"/>
        <v>0.58108108108108103</v>
      </c>
      <c r="F17" s="65">
        <v>62</v>
      </c>
      <c r="G17" s="67">
        <f t="shared" si="2"/>
        <v>0.41891891891891891</v>
      </c>
    </row>
    <row r="18" spans="1:7" x14ac:dyDescent="0.25">
      <c r="A18" s="65">
        <v>15</v>
      </c>
      <c r="B18" s="66" t="s">
        <v>326</v>
      </c>
      <c r="C18" s="65">
        <v>31</v>
      </c>
      <c r="D18" s="65">
        <v>7</v>
      </c>
      <c r="E18" s="67">
        <f t="shared" si="1"/>
        <v>0.22580645161290322</v>
      </c>
      <c r="F18" s="65">
        <v>24</v>
      </c>
      <c r="G18" s="67">
        <f t="shared" si="2"/>
        <v>0.77419354838709675</v>
      </c>
    </row>
    <row r="19" spans="1:7" ht="33" x14ac:dyDescent="0.25">
      <c r="A19" s="65">
        <v>16</v>
      </c>
      <c r="B19" s="66" t="s">
        <v>327</v>
      </c>
      <c r="C19" s="65">
        <v>18</v>
      </c>
      <c r="D19" s="65">
        <v>7</v>
      </c>
      <c r="E19" s="67">
        <f t="shared" si="1"/>
        <v>0.3888888888888889</v>
      </c>
      <c r="F19" s="65">
        <v>11</v>
      </c>
      <c r="G19" s="67">
        <f t="shared" si="2"/>
        <v>0.61111111111111116</v>
      </c>
    </row>
    <row r="20" spans="1:7" ht="33" x14ac:dyDescent="0.25">
      <c r="A20" s="65">
        <v>17</v>
      </c>
      <c r="B20" s="66" t="s">
        <v>328</v>
      </c>
      <c r="C20" s="65">
        <v>22</v>
      </c>
      <c r="D20" s="65">
        <v>10</v>
      </c>
      <c r="E20" s="67">
        <f t="shared" si="1"/>
        <v>0.45454545454545453</v>
      </c>
      <c r="F20" s="65">
        <v>12</v>
      </c>
      <c r="G20" s="67">
        <f t="shared" si="2"/>
        <v>0.54545454545454541</v>
      </c>
    </row>
    <row r="21" spans="1:7" ht="33" x14ac:dyDescent="0.25">
      <c r="A21" s="65">
        <v>18</v>
      </c>
      <c r="B21" s="66" t="s">
        <v>329</v>
      </c>
      <c r="C21" s="65">
        <v>17</v>
      </c>
      <c r="D21" s="65">
        <v>6</v>
      </c>
      <c r="E21" s="67">
        <f t="shared" si="1"/>
        <v>0.35294117647058826</v>
      </c>
      <c r="F21" s="65">
        <v>11</v>
      </c>
      <c r="G21" s="67">
        <f t="shared" si="2"/>
        <v>0.6470588235294118</v>
      </c>
    </row>
    <row r="22" spans="1:7" ht="33" x14ac:dyDescent="0.25">
      <c r="A22" s="65">
        <v>19</v>
      </c>
      <c r="B22" s="66" t="s">
        <v>330</v>
      </c>
      <c r="C22" s="65">
        <v>16</v>
      </c>
      <c r="D22" s="65">
        <v>7</v>
      </c>
      <c r="E22" s="67">
        <f t="shared" si="1"/>
        <v>0.4375</v>
      </c>
      <c r="F22" s="65">
        <v>9</v>
      </c>
      <c r="G22" s="67">
        <f t="shared" si="2"/>
        <v>0.5625</v>
      </c>
    </row>
    <row r="23" spans="1:7" ht="49.5" x14ac:dyDescent="0.25">
      <c r="A23" s="65">
        <v>20</v>
      </c>
      <c r="B23" s="66" t="s">
        <v>331</v>
      </c>
      <c r="C23" s="65">
        <v>22</v>
      </c>
      <c r="D23" s="65">
        <v>7</v>
      </c>
      <c r="E23" s="67">
        <f t="shared" si="1"/>
        <v>0.31818181818181818</v>
      </c>
      <c r="F23" s="65">
        <v>15</v>
      </c>
      <c r="G23" s="67">
        <f t="shared" si="2"/>
        <v>0.68181818181818177</v>
      </c>
    </row>
    <row r="24" spans="1:7" ht="49.5" x14ac:dyDescent="0.25">
      <c r="A24" s="65">
        <v>21</v>
      </c>
      <c r="B24" s="66" t="s">
        <v>332</v>
      </c>
      <c r="C24" s="68">
        <v>9</v>
      </c>
      <c r="D24" s="68">
        <v>4</v>
      </c>
      <c r="E24" s="67">
        <f t="shared" si="1"/>
        <v>0.44444444444444442</v>
      </c>
      <c r="F24" s="68">
        <v>5</v>
      </c>
      <c r="G24" s="67">
        <f t="shared" si="2"/>
        <v>0.55555555555555558</v>
      </c>
    </row>
    <row r="25" spans="1:7" ht="49.5" x14ac:dyDescent="0.25">
      <c r="A25" s="65">
        <v>22</v>
      </c>
      <c r="B25" s="66" t="s">
        <v>333</v>
      </c>
      <c r="C25" s="65">
        <v>21</v>
      </c>
      <c r="D25" s="65">
        <v>7</v>
      </c>
      <c r="E25" s="67">
        <f t="shared" si="1"/>
        <v>0.33333333333333331</v>
      </c>
      <c r="F25" s="65">
        <v>14</v>
      </c>
      <c r="G25" s="67">
        <f t="shared" si="2"/>
        <v>0.66666666666666663</v>
      </c>
    </row>
    <row r="26" spans="1:7" ht="33" x14ac:dyDescent="0.25">
      <c r="A26" s="65">
        <v>23</v>
      </c>
      <c r="B26" s="66" t="s">
        <v>334</v>
      </c>
      <c r="C26" s="65">
        <v>16</v>
      </c>
      <c r="D26" s="65">
        <v>8</v>
      </c>
      <c r="E26" s="67">
        <f t="shared" si="1"/>
        <v>0.5</v>
      </c>
      <c r="F26" s="65">
        <v>8</v>
      </c>
      <c r="G26" s="67">
        <f t="shared" si="2"/>
        <v>0.5</v>
      </c>
    </row>
    <row r="27" spans="1:7" ht="49.5" x14ac:dyDescent="0.25">
      <c r="A27" s="65">
        <v>24</v>
      </c>
      <c r="B27" s="66" t="s">
        <v>335</v>
      </c>
      <c r="C27" s="65">
        <v>14</v>
      </c>
      <c r="D27" s="65">
        <v>8</v>
      </c>
      <c r="E27" s="67">
        <f t="shared" si="1"/>
        <v>0.5714285714285714</v>
      </c>
      <c r="F27" s="65">
        <v>6</v>
      </c>
      <c r="G27" s="67">
        <f t="shared" si="2"/>
        <v>0.42857142857142855</v>
      </c>
    </row>
    <row r="28" spans="1:7" ht="49.5" x14ac:dyDescent="0.25">
      <c r="A28" s="65">
        <v>25</v>
      </c>
      <c r="B28" s="66" t="s">
        <v>336</v>
      </c>
      <c r="C28" s="65">
        <v>17</v>
      </c>
      <c r="D28" s="65">
        <v>9</v>
      </c>
      <c r="E28" s="67">
        <f t="shared" si="1"/>
        <v>0.52941176470588236</v>
      </c>
      <c r="F28" s="65">
        <v>8</v>
      </c>
      <c r="G28" s="67">
        <f t="shared" si="2"/>
        <v>0.47058823529411764</v>
      </c>
    </row>
    <row r="29" spans="1:7" ht="33" x14ac:dyDescent="0.25">
      <c r="A29" s="65">
        <v>26</v>
      </c>
      <c r="B29" s="66" t="s">
        <v>337</v>
      </c>
      <c r="C29" s="65">
        <v>10</v>
      </c>
      <c r="D29" s="65">
        <v>5</v>
      </c>
      <c r="E29" s="67">
        <f t="shared" si="1"/>
        <v>0.5</v>
      </c>
      <c r="F29" s="65">
        <v>5</v>
      </c>
      <c r="G29" s="67">
        <f t="shared" si="2"/>
        <v>0.5</v>
      </c>
    </row>
    <row r="30" spans="1:7" ht="33" x14ac:dyDescent="0.25">
      <c r="A30" s="69">
        <v>27</v>
      </c>
      <c r="B30" s="70" t="s">
        <v>338</v>
      </c>
      <c r="C30" s="71">
        <v>37</v>
      </c>
      <c r="D30" s="71">
        <v>29</v>
      </c>
      <c r="E30" s="67">
        <f t="shared" si="1"/>
        <v>0.78378378378378377</v>
      </c>
      <c r="F30" s="71">
        <v>8</v>
      </c>
      <c r="G30" s="72">
        <v>0.21621621621621623</v>
      </c>
    </row>
    <row r="31" spans="1:7" ht="30" customHeight="1" x14ac:dyDescent="0.25">
      <c r="A31" s="73" t="s">
        <v>65</v>
      </c>
      <c r="B31" s="73"/>
      <c r="C31" s="61">
        <f>SUM(C4:C30)</f>
        <v>751</v>
      </c>
      <c r="D31" s="61">
        <f>SUM(D4:D30)</f>
        <v>442</v>
      </c>
      <c r="E31" s="67">
        <f>D31/C31</f>
        <v>0.58854860186418112</v>
      </c>
      <c r="F31" s="61">
        <f>SUM(F4:F30)</f>
        <v>309</v>
      </c>
      <c r="G31" s="62">
        <f>F31/C31</f>
        <v>0.41145139813581894</v>
      </c>
    </row>
    <row r="32" spans="1:7" ht="32.450000000000003" customHeight="1" x14ac:dyDescent="0.25">
      <c r="A32" s="74" t="s">
        <v>339</v>
      </c>
      <c r="B32" s="74"/>
      <c r="C32" s="74"/>
      <c r="D32" s="74"/>
      <c r="E32" s="74"/>
      <c r="F32" s="74"/>
      <c r="G32" s="74"/>
    </row>
  </sheetData>
  <mergeCells count="8">
    <mergeCell ref="A31:B31"/>
    <mergeCell ref="A32:G32"/>
    <mergeCell ref="A1:G1"/>
    <mergeCell ref="A2:A3"/>
    <mergeCell ref="B2:B3"/>
    <mergeCell ref="C2:C3"/>
    <mergeCell ref="D2:E2"/>
    <mergeCell ref="F2:G2"/>
  </mergeCells>
  <phoneticPr fontId="11" type="noConversion"/>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view="pageBreakPreview" zoomScaleNormal="115" zoomScaleSheetLayoutView="100" workbookViewId="0">
      <selection sqref="A1:G1"/>
    </sheetView>
  </sheetViews>
  <sheetFormatPr defaultColWidth="8.875" defaultRowHeight="16.5" x14ac:dyDescent="0.25"/>
  <cols>
    <col min="1" max="1" width="5.625" style="58" customWidth="1"/>
    <col min="2" max="2" width="26.625" style="58" customWidth="1"/>
    <col min="3" max="3" width="17" style="58" customWidth="1"/>
    <col min="4" max="4" width="10.625" style="58" customWidth="1"/>
    <col min="5" max="5" width="11.125" style="58" customWidth="1"/>
    <col min="6" max="6" width="10.625" style="58" customWidth="1"/>
    <col min="7" max="7" width="11.125" style="58" customWidth="1"/>
    <col min="8" max="16384" width="8.875" style="58"/>
  </cols>
  <sheetData>
    <row r="1" spans="1:7" ht="69.599999999999994" customHeight="1" x14ac:dyDescent="0.25">
      <c r="A1" s="76" t="s">
        <v>304</v>
      </c>
      <c r="B1" s="76"/>
      <c r="C1" s="76"/>
      <c r="D1" s="76"/>
      <c r="E1" s="76"/>
      <c r="F1" s="76"/>
      <c r="G1" s="76"/>
    </row>
    <row r="2" spans="1:7" x14ac:dyDescent="0.25">
      <c r="A2" s="76" t="s">
        <v>118</v>
      </c>
      <c r="B2" s="77" t="s">
        <v>305</v>
      </c>
      <c r="C2" s="78" t="s">
        <v>67</v>
      </c>
      <c r="D2" s="79" t="s">
        <v>306</v>
      </c>
      <c r="E2" s="79"/>
      <c r="F2" s="79" t="s">
        <v>307</v>
      </c>
      <c r="G2" s="79"/>
    </row>
    <row r="3" spans="1:7" ht="66" x14ac:dyDescent="0.25">
      <c r="A3" s="76"/>
      <c r="B3" s="77"/>
      <c r="C3" s="78"/>
      <c r="D3" s="60" t="s">
        <v>308</v>
      </c>
      <c r="E3" s="29" t="s">
        <v>309</v>
      </c>
      <c r="F3" s="60" t="s">
        <v>308</v>
      </c>
      <c r="G3" s="29" t="s">
        <v>310</v>
      </c>
    </row>
    <row r="4" spans="1:7" ht="33" x14ac:dyDescent="0.25">
      <c r="A4" s="57">
        <v>1</v>
      </c>
      <c r="B4" s="43" t="s">
        <v>311</v>
      </c>
      <c r="C4" s="57">
        <v>14</v>
      </c>
      <c r="D4" s="57">
        <v>12</v>
      </c>
      <c r="E4" s="56">
        <f>D4/C4</f>
        <v>0.8571428571428571</v>
      </c>
      <c r="F4" s="57">
        <v>2</v>
      </c>
      <c r="G4" s="56">
        <f>F4/C4</f>
        <v>0.14285714285714285</v>
      </c>
    </row>
    <row r="5" spans="1:7" ht="33" x14ac:dyDescent="0.25">
      <c r="A5" s="57">
        <v>2</v>
      </c>
      <c r="B5" s="43" t="s">
        <v>311</v>
      </c>
      <c r="C5" s="57">
        <v>15</v>
      </c>
      <c r="D5" s="57">
        <v>9</v>
      </c>
      <c r="E5" s="56">
        <f t="shared" ref="E5:E15" si="0">D5/C5</f>
        <v>0.6</v>
      </c>
      <c r="F5" s="57">
        <v>6</v>
      </c>
      <c r="G5" s="56">
        <f t="shared" ref="G5:G15" si="1">F5/C5</f>
        <v>0.4</v>
      </c>
    </row>
    <row r="6" spans="1:7" ht="33" x14ac:dyDescent="0.25">
      <c r="A6" s="57">
        <v>3</v>
      </c>
      <c r="B6" s="43" t="s">
        <v>311</v>
      </c>
      <c r="C6" s="57">
        <v>19</v>
      </c>
      <c r="D6" s="57">
        <v>17</v>
      </c>
      <c r="E6" s="56">
        <f t="shared" si="0"/>
        <v>0.89473684210526316</v>
      </c>
      <c r="F6" s="57">
        <v>2</v>
      </c>
      <c r="G6" s="56">
        <f t="shared" si="1"/>
        <v>0.10526315789473684</v>
      </c>
    </row>
    <row r="7" spans="1:7" ht="33" x14ac:dyDescent="0.25">
      <c r="A7" s="57">
        <v>4</v>
      </c>
      <c r="B7" s="43" t="s">
        <v>311</v>
      </c>
      <c r="C7" s="57">
        <v>13</v>
      </c>
      <c r="D7" s="57">
        <v>10</v>
      </c>
      <c r="E7" s="56">
        <f t="shared" si="0"/>
        <v>0.76923076923076927</v>
      </c>
      <c r="F7" s="57">
        <v>3</v>
      </c>
      <c r="G7" s="56">
        <f t="shared" si="1"/>
        <v>0.23076923076923078</v>
      </c>
    </row>
    <row r="8" spans="1:7" ht="33" x14ac:dyDescent="0.25">
      <c r="A8" s="57">
        <v>5</v>
      </c>
      <c r="B8" s="43" t="s">
        <v>311</v>
      </c>
      <c r="C8" s="57">
        <v>17</v>
      </c>
      <c r="D8" s="57">
        <v>15</v>
      </c>
      <c r="E8" s="56">
        <f t="shared" si="0"/>
        <v>0.88235294117647056</v>
      </c>
      <c r="F8" s="57">
        <v>2</v>
      </c>
      <c r="G8" s="56">
        <f t="shared" si="1"/>
        <v>0.11764705882352941</v>
      </c>
    </row>
    <row r="9" spans="1:7" ht="33" x14ac:dyDescent="0.25">
      <c r="A9" s="57">
        <v>6</v>
      </c>
      <c r="B9" s="43" t="s">
        <v>312</v>
      </c>
      <c r="C9" s="59">
        <v>15</v>
      </c>
      <c r="D9" s="59">
        <v>11</v>
      </c>
      <c r="E9" s="56">
        <f t="shared" si="0"/>
        <v>0.73333333333333328</v>
      </c>
      <c r="F9" s="59">
        <v>4</v>
      </c>
      <c r="G9" s="56">
        <f t="shared" si="1"/>
        <v>0.26666666666666666</v>
      </c>
    </row>
    <row r="10" spans="1:7" x14ac:dyDescent="0.25">
      <c r="A10" s="57">
        <v>7</v>
      </c>
      <c r="B10" s="43" t="s">
        <v>313</v>
      </c>
      <c r="C10" s="57">
        <v>69</v>
      </c>
      <c r="D10" s="57">
        <v>34</v>
      </c>
      <c r="E10" s="56">
        <f t="shared" si="0"/>
        <v>0.49275362318840582</v>
      </c>
      <c r="F10" s="57">
        <v>35</v>
      </c>
      <c r="G10" s="56">
        <f t="shared" si="1"/>
        <v>0.50724637681159424</v>
      </c>
    </row>
    <row r="11" spans="1:7" ht="33" x14ac:dyDescent="0.25">
      <c r="A11" s="57">
        <v>8</v>
      </c>
      <c r="B11" s="43" t="s">
        <v>314</v>
      </c>
      <c r="C11" s="57">
        <f>D11+F11</f>
        <v>48</v>
      </c>
      <c r="D11" s="57">
        <v>41</v>
      </c>
      <c r="E11" s="56">
        <f t="shared" si="0"/>
        <v>0.85416666666666663</v>
      </c>
      <c r="F11" s="57">
        <v>7</v>
      </c>
      <c r="G11" s="56">
        <f t="shared" si="1"/>
        <v>0.14583333333333334</v>
      </c>
    </row>
    <row r="12" spans="1:7" ht="33" x14ac:dyDescent="0.25">
      <c r="A12" s="57">
        <v>9</v>
      </c>
      <c r="B12" s="43" t="s">
        <v>314</v>
      </c>
      <c r="C12" s="57">
        <f>D12+F12</f>
        <v>35</v>
      </c>
      <c r="D12" s="57">
        <v>28</v>
      </c>
      <c r="E12" s="56">
        <f t="shared" si="0"/>
        <v>0.8</v>
      </c>
      <c r="F12" s="57">
        <v>7</v>
      </c>
      <c r="G12" s="56">
        <f t="shared" si="1"/>
        <v>0.2</v>
      </c>
    </row>
    <row r="13" spans="1:7" ht="33" x14ac:dyDescent="0.25">
      <c r="A13" s="57">
        <v>10</v>
      </c>
      <c r="B13" s="43" t="s">
        <v>315</v>
      </c>
      <c r="C13" s="57">
        <f>D13+F13</f>
        <v>11</v>
      </c>
      <c r="D13" s="57">
        <v>7</v>
      </c>
      <c r="E13" s="56">
        <f t="shared" si="0"/>
        <v>0.63636363636363635</v>
      </c>
      <c r="F13" s="57">
        <v>4</v>
      </c>
      <c r="G13" s="56">
        <f t="shared" si="1"/>
        <v>0.36363636363636365</v>
      </c>
    </row>
    <row r="14" spans="1:7" ht="33" x14ac:dyDescent="0.25">
      <c r="A14" s="57">
        <v>11</v>
      </c>
      <c r="B14" s="43" t="s">
        <v>316</v>
      </c>
      <c r="C14" s="57">
        <f>D14+F14</f>
        <v>9</v>
      </c>
      <c r="D14" s="57">
        <v>5</v>
      </c>
      <c r="E14" s="56">
        <f t="shared" si="0"/>
        <v>0.55555555555555558</v>
      </c>
      <c r="F14" s="57">
        <v>4</v>
      </c>
      <c r="G14" s="56">
        <f t="shared" si="1"/>
        <v>0.44444444444444442</v>
      </c>
    </row>
    <row r="15" spans="1:7" x14ac:dyDescent="0.25">
      <c r="A15" s="57">
        <v>12</v>
      </c>
      <c r="B15" s="43" t="s">
        <v>317</v>
      </c>
      <c r="C15" s="57">
        <v>18</v>
      </c>
      <c r="D15" s="57">
        <v>6</v>
      </c>
      <c r="E15" s="56">
        <f t="shared" si="0"/>
        <v>0.33333333333333331</v>
      </c>
      <c r="F15" s="57">
        <v>12</v>
      </c>
      <c r="G15" s="56">
        <f t="shared" si="1"/>
        <v>0.66666666666666663</v>
      </c>
    </row>
    <row r="16" spans="1:7" ht="30" customHeight="1" x14ac:dyDescent="0.25">
      <c r="A16" s="73" t="s">
        <v>65</v>
      </c>
      <c r="B16" s="73"/>
      <c r="C16" s="61">
        <f>SUM(C4:C15)</f>
        <v>283</v>
      </c>
      <c r="D16" s="61">
        <f>SUM(D4:D15)</f>
        <v>195</v>
      </c>
      <c r="E16" s="62">
        <f>D16/C16</f>
        <v>0.68904593639575973</v>
      </c>
      <c r="F16" s="61">
        <f>SUM(F4:F15)</f>
        <v>88</v>
      </c>
      <c r="G16" s="62">
        <f>F16/C16</f>
        <v>0.31095406360424027</v>
      </c>
    </row>
    <row r="17" spans="1:7" ht="32.450000000000003" customHeight="1" x14ac:dyDescent="0.25">
      <c r="A17" s="80" t="s">
        <v>74</v>
      </c>
      <c r="B17" s="80"/>
      <c r="C17" s="80"/>
      <c r="D17" s="80"/>
      <c r="E17" s="80"/>
      <c r="F17" s="80"/>
      <c r="G17" s="80"/>
    </row>
  </sheetData>
  <mergeCells count="8">
    <mergeCell ref="A16:B16"/>
    <mergeCell ref="A17:G17"/>
    <mergeCell ref="A1:G1"/>
    <mergeCell ref="A2:A3"/>
    <mergeCell ref="B2:B3"/>
    <mergeCell ref="C2:C3"/>
    <mergeCell ref="D2:E2"/>
    <mergeCell ref="F2:G2"/>
  </mergeCells>
  <phoneticPr fontId="10" type="noConversion"/>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
  <sheetViews>
    <sheetView view="pageBreakPreview" zoomScaleNormal="115" zoomScaleSheetLayoutView="100" workbookViewId="0">
      <selection activeCell="P25" sqref="O25:P25"/>
    </sheetView>
  </sheetViews>
  <sheetFormatPr defaultColWidth="8.875" defaultRowHeight="16.5" x14ac:dyDescent="0.25"/>
  <cols>
    <col min="1" max="1" width="5.625" style="53" customWidth="1"/>
    <col min="2" max="2" width="26.625" style="53" customWidth="1"/>
    <col min="3" max="3" width="17" style="53" customWidth="1"/>
    <col min="4" max="4" width="10.625" style="53" customWidth="1"/>
    <col min="5" max="5" width="11.125" style="53" customWidth="1"/>
    <col min="6" max="6" width="10.625" style="53" customWidth="1"/>
    <col min="7" max="7" width="11.125" style="53" customWidth="1"/>
    <col min="8" max="16384" width="8.875" style="53"/>
  </cols>
  <sheetData>
    <row r="1" spans="1:7" ht="69.599999999999994" customHeight="1" x14ac:dyDescent="0.25">
      <c r="A1" s="76" t="s">
        <v>286</v>
      </c>
      <c r="B1" s="76"/>
      <c r="C1" s="76"/>
      <c r="D1" s="76"/>
      <c r="E1" s="76"/>
      <c r="F1" s="76"/>
      <c r="G1" s="76"/>
    </row>
    <row r="2" spans="1:7" x14ac:dyDescent="0.25">
      <c r="A2" s="76" t="s">
        <v>118</v>
      </c>
      <c r="B2" s="77" t="s">
        <v>160</v>
      </c>
      <c r="C2" s="78" t="s">
        <v>161</v>
      </c>
      <c r="D2" s="79" t="s">
        <v>169</v>
      </c>
      <c r="E2" s="79"/>
      <c r="F2" s="79" t="s">
        <v>170</v>
      </c>
      <c r="G2" s="79"/>
    </row>
    <row r="3" spans="1:7" ht="66" x14ac:dyDescent="0.25">
      <c r="A3" s="76"/>
      <c r="B3" s="77"/>
      <c r="C3" s="78"/>
      <c r="D3" s="55" t="s">
        <v>76</v>
      </c>
      <c r="E3" s="29" t="s">
        <v>164</v>
      </c>
      <c r="F3" s="55" t="s">
        <v>76</v>
      </c>
      <c r="G3" s="29" t="s">
        <v>120</v>
      </c>
    </row>
    <row r="4" spans="1:7" x14ac:dyDescent="0.25">
      <c r="A4" s="52">
        <v>1</v>
      </c>
      <c r="B4" s="54" t="s">
        <v>287</v>
      </c>
      <c r="C4" s="52">
        <v>25</v>
      </c>
      <c r="D4" s="52">
        <v>12</v>
      </c>
      <c r="E4" s="56">
        <f>D4/C4</f>
        <v>0.48</v>
      </c>
      <c r="F4" s="52">
        <v>13</v>
      </c>
      <c r="G4" s="56">
        <f>F4/C4</f>
        <v>0.52</v>
      </c>
    </row>
    <row r="5" spans="1:7" x14ac:dyDescent="0.25">
      <c r="A5" s="52">
        <v>2</v>
      </c>
      <c r="B5" s="54" t="s">
        <v>288</v>
      </c>
      <c r="C5" s="52">
        <v>23</v>
      </c>
      <c r="D5" s="52">
        <v>12</v>
      </c>
      <c r="E5" s="56">
        <f t="shared" ref="E5:E25" si="0">D5/C5</f>
        <v>0.52173913043478259</v>
      </c>
      <c r="F5" s="52">
        <v>11</v>
      </c>
      <c r="G5" s="56">
        <f t="shared" ref="G5:G25" si="1">F5/C5</f>
        <v>0.47826086956521741</v>
      </c>
    </row>
    <row r="6" spans="1:7" x14ac:dyDescent="0.25">
      <c r="A6" s="52">
        <v>3</v>
      </c>
      <c r="B6" s="54" t="s">
        <v>289</v>
      </c>
      <c r="C6" s="52">
        <v>21</v>
      </c>
      <c r="D6" s="52">
        <v>11</v>
      </c>
      <c r="E6" s="56">
        <f t="shared" si="0"/>
        <v>0.52380952380952384</v>
      </c>
      <c r="F6" s="52">
        <v>10</v>
      </c>
      <c r="G6" s="56">
        <f t="shared" si="1"/>
        <v>0.47619047619047616</v>
      </c>
    </row>
    <row r="7" spans="1:7" ht="33" x14ac:dyDescent="0.25">
      <c r="A7" s="52">
        <v>4</v>
      </c>
      <c r="B7" s="54" t="s">
        <v>290</v>
      </c>
      <c r="C7" s="52">
        <v>18</v>
      </c>
      <c r="D7" s="52">
        <v>7</v>
      </c>
      <c r="E7" s="56">
        <f t="shared" si="0"/>
        <v>0.3888888888888889</v>
      </c>
      <c r="F7" s="52">
        <v>11</v>
      </c>
      <c r="G7" s="56">
        <f t="shared" si="1"/>
        <v>0.61111111111111116</v>
      </c>
    </row>
    <row r="8" spans="1:7" ht="33" x14ac:dyDescent="0.25">
      <c r="A8" s="52">
        <v>5</v>
      </c>
      <c r="B8" s="54" t="s">
        <v>291</v>
      </c>
      <c r="C8" s="52">
        <v>60</v>
      </c>
      <c r="D8" s="52">
        <v>47</v>
      </c>
      <c r="E8" s="56">
        <f t="shared" si="0"/>
        <v>0.78333333333333333</v>
      </c>
      <c r="F8" s="52">
        <v>13</v>
      </c>
      <c r="G8" s="56">
        <f t="shared" si="1"/>
        <v>0.21666666666666667</v>
      </c>
    </row>
    <row r="9" spans="1:7" ht="33" x14ac:dyDescent="0.25">
      <c r="A9" s="52">
        <v>6</v>
      </c>
      <c r="B9" s="54" t="s">
        <v>292</v>
      </c>
      <c r="C9" s="52">
        <v>8</v>
      </c>
      <c r="D9" s="52">
        <v>3</v>
      </c>
      <c r="E9" s="56">
        <f t="shared" si="0"/>
        <v>0.375</v>
      </c>
      <c r="F9" s="52">
        <v>5</v>
      </c>
      <c r="G9" s="56">
        <f t="shared" si="1"/>
        <v>0.625</v>
      </c>
    </row>
    <row r="10" spans="1:7" ht="49.5" x14ac:dyDescent="0.25">
      <c r="A10" s="52">
        <v>7</v>
      </c>
      <c r="B10" s="54" t="s">
        <v>293</v>
      </c>
      <c r="C10" s="54">
        <v>41</v>
      </c>
      <c r="D10" s="54">
        <v>30</v>
      </c>
      <c r="E10" s="56">
        <f t="shared" si="0"/>
        <v>0.73170731707317072</v>
      </c>
      <c r="F10" s="54">
        <v>11</v>
      </c>
      <c r="G10" s="56">
        <f t="shared" si="1"/>
        <v>0.26829268292682928</v>
      </c>
    </row>
    <row r="11" spans="1:7" x14ac:dyDescent="0.25">
      <c r="A11" s="52">
        <v>8</v>
      </c>
      <c r="B11" s="54" t="s">
        <v>294</v>
      </c>
      <c r="C11" s="52">
        <v>24</v>
      </c>
      <c r="D11" s="52">
        <v>8</v>
      </c>
      <c r="E11" s="56">
        <f t="shared" si="0"/>
        <v>0.33333333333333331</v>
      </c>
      <c r="F11" s="52">
        <v>16</v>
      </c>
      <c r="G11" s="56">
        <f t="shared" si="1"/>
        <v>0.66666666666666663</v>
      </c>
    </row>
    <row r="12" spans="1:7" ht="33" x14ac:dyDescent="0.25">
      <c r="A12" s="52">
        <v>9</v>
      </c>
      <c r="B12" s="54" t="s">
        <v>295</v>
      </c>
      <c r="C12" s="54">
        <v>14</v>
      </c>
      <c r="D12" s="54">
        <v>14</v>
      </c>
      <c r="E12" s="56">
        <f t="shared" si="0"/>
        <v>1</v>
      </c>
      <c r="F12" s="54">
        <v>0</v>
      </c>
      <c r="G12" s="56">
        <f t="shared" si="1"/>
        <v>0</v>
      </c>
    </row>
    <row r="13" spans="1:7" ht="33" x14ac:dyDescent="0.25">
      <c r="A13" s="52">
        <v>10</v>
      </c>
      <c r="B13" s="54" t="s">
        <v>295</v>
      </c>
      <c r="C13" s="54">
        <v>15</v>
      </c>
      <c r="D13" s="54">
        <v>11</v>
      </c>
      <c r="E13" s="56">
        <f t="shared" si="0"/>
        <v>0.73333333333333328</v>
      </c>
      <c r="F13" s="54">
        <v>4</v>
      </c>
      <c r="G13" s="56">
        <f t="shared" si="1"/>
        <v>0.26666666666666666</v>
      </c>
    </row>
    <row r="14" spans="1:7" ht="33" x14ac:dyDescent="0.25">
      <c r="A14" s="52">
        <v>11</v>
      </c>
      <c r="B14" s="54" t="s">
        <v>295</v>
      </c>
      <c r="C14" s="54">
        <v>13</v>
      </c>
      <c r="D14" s="54">
        <v>9</v>
      </c>
      <c r="E14" s="56">
        <f t="shared" si="0"/>
        <v>0.69230769230769229</v>
      </c>
      <c r="F14" s="54">
        <v>4</v>
      </c>
      <c r="G14" s="56">
        <f t="shared" si="1"/>
        <v>0.30769230769230771</v>
      </c>
    </row>
    <row r="15" spans="1:7" ht="33" x14ac:dyDescent="0.25">
      <c r="A15" s="52">
        <v>12</v>
      </c>
      <c r="B15" s="54" t="s">
        <v>295</v>
      </c>
      <c r="C15" s="54">
        <v>11</v>
      </c>
      <c r="D15" s="54">
        <v>8</v>
      </c>
      <c r="E15" s="56">
        <f t="shared" si="0"/>
        <v>0.72727272727272729</v>
      </c>
      <c r="F15" s="54">
        <v>3</v>
      </c>
      <c r="G15" s="56">
        <f t="shared" si="1"/>
        <v>0.27272727272727271</v>
      </c>
    </row>
    <row r="16" spans="1:7" ht="33" x14ac:dyDescent="0.25">
      <c r="A16" s="52">
        <v>13</v>
      </c>
      <c r="B16" s="54" t="s">
        <v>295</v>
      </c>
      <c r="C16" s="54">
        <v>14</v>
      </c>
      <c r="D16" s="54">
        <v>11</v>
      </c>
      <c r="E16" s="56">
        <f t="shared" si="0"/>
        <v>0.7857142857142857</v>
      </c>
      <c r="F16" s="54">
        <v>3</v>
      </c>
      <c r="G16" s="56">
        <f t="shared" si="1"/>
        <v>0.21428571428571427</v>
      </c>
    </row>
    <row r="17" spans="1:7" ht="33" x14ac:dyDescent="0.25">
      <c r="A17" s="52">
        <v>14</v>
      </c>
      <c r="B17" s="54" t="s">
        <v>295</v>
      </c>
      <c r="C17" s="54">
        <v>21</v>
      </c>
      <c r="D17" s="54">
        <v>19</v>
      </c>
      <c r="E17" s="56">
        <f t="shared" si="0"/>
        <v>0.90476190476190477</v>
      </c>
      <c r="F17" s="54">
        <v>2</v>
      </c>
      <c r="G17" s="56">
        <f t="shared" si="1"/>
        <v>9.5238095238095233E-2</v>
      </c>
    </row>
    <row r="18" spans="1:7" x14ac:dyDescent="0.25">
      <c r="A18" s="52">
        <v>15</v>
      </c>
      <c r="B18" s="54" t="s">
        <v>296</v>
      </c>
      <c r="C18" s="52">
        <v>19</v>
      </c>
      <c r="D18" s="52">
        <v>10</v>
      </c>
      <c r="E18" s="56">
        <f t="shared" si="0"/>
        <v>0.52631578947368418</v>
      </c>
      <c r="F18" s="52">
        <v>9</v>
      </c>
      <c r="G18" s="56">
        <f t="shared" si="1"/>
        <v>0.47368421052631576</v>
      </c>
    </row>
    <row r="19" spans="1:7" x14ac:dyDescent="0.25">
      <c r="A19" s="52">
        <v>16</v>
      </c>
      <c r="B19" s="54" t="s">
        <v>297</v>
      </c>
      <c r="C19" s="52">
        <v>146</v>
      </c>
      <c r="D19" s="52">
        <v>81</v>
      </c>
      <c r="E19" s="56">
        <f t="shared" si="0"/>
        <v>0.5547945205479452</v>
      </c>
      <c r="F19" s="52">
        <v>65</v>
      </c>
      <c r="G19" s="56">
        <f t="shared" si="1"/>
        <v>0.4452054794520548</v>
      </c>
    </row>
    <row r="20" spans="1:7" ht="33" x14ac:dyDescent="0.25">
      <c r="A20" s="52">
        <v>17</v>
      </c>
      <c r="B20" s="54" t="s">
        <v>298</v>
      </c>
      <c r="C20" s="52">
        <v>25</v>
      </c>
      <c r="D20" s="52">
        <v>14</v>
      </c>
      <c r="E20" s="56">
        <f t="shared" si="0"/>
        <v>0.56000000000000005</v>
      </c>
      <c r="F20" s="52">
        <v>11</v>
      </c>
      <c r="G20" s="56">
        <f t="shared" si="1"/>
        <v>0.44</v>
      </c>
    </row>
    <row r="21" spans="1:7" x14ac:dyDescent="0.25">
      <c r="A21" s="52">
        <v>18</v>
      </c>
      <c r="B21" s="54" t="s">
        <v>299</v>
      </c>
      <c r="C21" s="52">
        <v>52</v>
      </c>
      <c r="D21" s="52">
        <v>22</v>
      </c>
      <c r="E21" s="56">
        <f t="shared" si="0"/>
        <v>0.42307692307692307</v>
      </c>
      <c r="F21" s="52">
        <v>30</v>
      </c>
      <c r="G21" s="56">
        <f t="shared" si="1"/>
        <v>0.57692307692307687</v>
      </c>
    </row>
    <row r="22" spans="1:7" ht="33" x14ac:dyDescent="0.25">
      <c r="A22" s="52">
        <v>19</v>
      </c>
      <c r="B22" s="54" t="s">
        <v>300</v>
      </c>
      <c r="C22" s="52">
        <v>8</v>
      </c>
      <c r="D22" s="52">
        <v>5</v>
      </c>
      <c r="E22" s="56">
        <f t="shared" si="0"/>
        <v>0.625</v>
      </c>
      <c r="F22" s="52">
        <v>3</v>
      </c>
      <c r="G22" s="56">
        <f t="shared" si="1"/>
        <v>0.375</v>
      </c>
    </row>
    <row r="23" spans="1:7" ht="33" x14ac:dyDescent="0.25">
      <c r="A23" s="52">
        <v>20</v>
      </c>
      <c r="B23" s="54" t="s">
        <v>301</v>
      </c>
      <c r="C23" s="52">
        <v>11</v>
      </c>
      <c r="D23" s="52">
        <v>8</v>
      </c>
      <c r="E23" s="56">
        <f t="shared" si="0"/>
        <v>0.72727272727272729</v>
      </c>
      <c r="F23" s="52">
        <v>3</v>
      </c>
      <c r="G23" s="56">
        <f t="shared" si="1"/>
        <v>0.27272727272727271</v>
      </c>
    </row>
    <row r="24" spans="1:7" x14ac:dyDescent="0.25">
      <c r="A24" s="52">
        <v>21</v>
      </c>
      <c r="B24" s="54" t="s">
        <v>302</v>
      </c>
      <c r="C24" s="52">
        <v>20</v>
      </c>
      <c r="D24" s="52">
        <v>8</v>
      </c>
      <c r="E24" s="56">
        <f t="shared" si="0"/>
        <v>0.4</v>
      </c>
      <c r="F24" s="52">
        <v>12</v>
      </c>
      <c r="G24" s="56">
        <f t="shared" si="1"/>
        <v>0.6</v>
      </c>
    </row>
    <row r="25" spans="1:7" ht="33" x14ac:dyDescent="0.25">
      <c r="A25" s="52">
        <v>22</v>
      </c>
      <c r="B25" s="54" t="s">
        <v>303</v>
      </c>
      <c r="C25" s="52">
        <v>25</v>
      </c>
      <c r="D25" s="52">
        <v>11</v>
      </c>
      <c r="E25" s="56">
        <f t="shared" si="0"/>
        <v>0.44</v>
      </c>
      <c r="F25" s="52">
        <v>14</v>
      </c>
      <c r="G25" s="56">
        <f t="shared" si="1"/>
        <v>0.56000000000000005</v>
      </c>
    </row>
    <row r="26" spans="1:7" ht="30" customHeight="1" x14ac:dyDescent="0.25">
      <c r="A26" s="73" t="s">
        <v>65</v>
      </c>
      <c r="B26" s="73"/>
      <c r="C26" s="42">
        <f>SUM(C4:C25)</f>
        <v>614</v>
      </c>
      <c r="D26" s="42">
        <f>SUM(D4:D25)</f>
        <v>361</v>
      </c>
      <c r="E26" s="29">
        <f>D26/C26</f>
        <v>0.58794788273615639</v>
      </c>
      <c r="F26" s="42">
        <f>SUM(F4:F25)</f>
        <v>253</v>
      </c>
      <c r="G26" s="29">
        <f>F26/C26</f>
        <v>0.41205211726384366</v>
      </c>
    </row>
    <row r="27" spans="1:7" ht="32.450000000000003" customHeight="1" x14ac:dyDescent="0.25">
      <c r="A27" s="80" t="s">
        <v>74</v>
      </c>
      <c r="B27" s="80"/>
      <c r="C27" s="80"/>
      <c r="D27" s="80"/>
      <c r="E27" s="80"/>
      <c r="F27" s="80"/>
      <c r="G27" s="80"/>
    </row>
  </sheetData>
  <mergeCells count="8">
    <mergeCell ref="A26:B26"/>
    <mergeCell ref="A27:G27"/>
    <mergeCell ref="A1:G1"/>
    <mergeCell ref="A2:A3"/>
    <mergeCell ref="B2:B3"/>
    <mergeCell ref="C2:C3"/>
    <mergeCell ref="D2:E2"/>
    <mergeCell ref="F2:G2"/>
  </mergeCells>
  <phoneticPr fontId="8" type="noConversion"/>
  <pageMargins left="0.70866141732283472" right="0.70866141732283472"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
  <sheetViews>
    <sheetView view="pageBreakPreview" zoomScaleNormal="115" zoomScaleSheetLayoutView="100" workbookViewId="0">
      <selection activeCell="D23" sqref="D23"/>
    </sheetView>
  </sheetViews>
  <sheetFormatPr defaultColWidth="8.875" defaultRowHeight="16.5" x14ac:dyDescent="0.25"/>
  <cols>
    <col min="1" max="1" width="5.625" style="47" customWidth="1"/>
    <col min="2" max="2" width="26.625" style="47" customWidth="1"/>
    <col min="3" max="3" width="17" style="47" customWidth="1"/>
    <col min="4" max="4" width="10.625" style="47" customWidth="1"/>
    <col min="5" max="5" width="11.125" style="47" customWidth="1"/>
    <col min="6" max="6" width="10.625" style="47" customWidth="1"/>
    <col min="7" max="7" width="11.125" style="47" customWidth="1"/>
    <col min="8" max="16384" width="8.875" style="47"/>
  </cols>
  <sheetData>
    <row r="1" spans="1:7" ht="62.1" customHeight="1" x14ac:dyDescent="0.25">
      <c r="A1" s="76" t="s">
        <v>252</v>
      </c>
      <c r="B1" s="76"/>
      <c r="C1" s="76"/>
      <c r="D1" s="76"/>
      <c r="E1" s="76"/>
      <c r="F1" s="76"/>
      <c r="G1" s="76"/>
    </row>
    <row r="2" spans="1:7" ht="27.95" customHeight="1" x14ac:dyDescent="0.25">
      <c r="A2" s="76" t="s">
        <v>118</v>
      </c>
      <c r="B2" s="77" t="s">
        <v>160</v>
      </c>
      <c r="C2" s="78" t="s">
        <v>161</v>
      </c>
      <c r="D2" s="79" t="s">
        <v>169</v>
      </c>
      <c r="E2" s="79"/>
      <c r="F2" s="79" t="s">
        <v>170</v>
      </c>
      <c r="G2" s="79"/>
    </row>
    <row r="3" spans="1:7" ht="66" x14ac:dyDescent="0.25">
      <c r="A3" s="76"/>
      <c r="B3" s="77"/>
      <c r="C3" s="78"/>
      <c r="D3" s="49" t="s">
        <v>76</v>
      </c>
      <c r="E3" s="29" t="s">
        <v>164</v>
      </c>
      <c r="F3" s="49" t="s">
        <v>76</v>
      </c>
      <c r="G3" s="29" t="s">
        <v>120</v>
      </c>
    </row>
    <row r="4" spans="1:7" ht="31.9" customHeight="1" x14ac:dyDescent="0.25">
      <c r="A4" s="48">
        <v>1</v>
      </c>
      <c r="B4" s="33" t="s">
        <v>253</v>
      </c>
      <c r="C4" s="42">
        <v>59</v>
      </c>
      <c r="D4" s="42">
        <v>44</v>
      </c>
      <c r="E4" s="29">
        <f>D4/C4</f>
        <v>0.74576271186440679</v>
      </c>
      <c r="F4" s="42">
        <v>15</v>
      </c>
      <c r="G4" s="29">
        <f>F4/C4</f>
        <v>0.25423728813559321</v>
      </c>
    </row>
    <row r="5" spans="1:7" ht="33" x14ac:dyDescent="0.25">
      <c r="A5" s="48">
        <v>2</v>
      </c>
      <c r="B5" s="33" t="s">
        <v>254</v>
      </c>
      <c r="C5" s="42">
        <v>55</v>
      </c>
      <c r="D5" s="42">
        <v>42</v>
      </c>
      <c r="E5" s="29">
        <f t="shared" ref="E5:E37" si="0">D5/C5</f>
        <v>0.76363636363636367</v>
      </c>
      <c r="F5" s="42">
        <v>13</v>
      </c>
      <c r="G5" s="29">
        <f t="shared" ref="G5:G37" si="1">F5/C5</f>
        <v>0.23636363636363636</v>
      </c>
    </row>
    <row r="6" spans="1:7" ht="27.75" customHeight="1" x14ac:dyDescent="0.25">
      <c r="A6" s="50">
        <v>3</v>
      </c>
      <c r="B6" s="33" t="s">
        <v>255</v>
      </c>
      <c r="C6" s="42">
        <v>47</v>
      </c>
      <c r="D6" s="42">
        <v>36</v>
      </c>
      <c r="E6" s="29">
        <f t="shared" si="0"/>
        <v>0.76595744680851063</v>
      </c>
      <c r="F6" s="42">
        <v>11</v>
      </c>
      <c r="G6" s="29">
        <f t="shared" si="1"/>
        <v>0.23404255319148937</v>
      </c>
    </row>
    <row r="7" spans="1:7" ht="22.5" customHeight="1" x14ac:dyDescent="0.25">
      <c r="A7" s="50">
        <v>4</v>
      </c>
      <c r="B7" s="33" t="s">
        <v>256</v>
      </c>
      <c r="C7" s="42">
        <v>56</v>
      </c>
      <c r="D7" s="42">
        <v>41</v>
      </c>
      <c r="E7" s="29">
        <f t="shared" si="0"/>
        <v>0.7321428571428571</v>
      </c>
      <c r="F7" s="42">
        <v>15</v>
      </c>
      <c r="G7" s="29">
        <f t="shared" si="1"/>
        <v>0.26785714285714285</v>
      </c>
    </row>
    <row r="8" spans="1:7" ht="24.95" customHeight="1" x14ac:dyDescent="0.25">
      <c r="A8" s="50">
        <v>5</v>
      </c>
      <c r="B8" s="33" t="s">
        <v>257</v>
      </c>
      <c r="C8" s="42">
        <v>5</v>
      </c>
      <c r="D8" s="42">
        <v>4</v>
      </c>
      <c r="E8" s="29">
        <f t="shared" si="0"/>
        <v>0.8</v>
      </c>
      <c r="F8" s="42">
        <v>1</v>
      </c>
      <c r="G8" s="29">
        <f t="shared" si="1"/>
        <v>0.2</v>
      </c>
    </row>
    <row r="9" spans="1:7" ht="45.6" customHeight="1" x14ac:dyDescent="0.25">
      <c r="A9" s="50">
        <v>6</v>
      </c>
      <c r="B9" s="51" t="s">
        <v>258</v>
      </c>
      <c r="C9" s="42">
        <v>53</v>
      </c>
      <c r="D9" s="42">
        <v>41</v>
      </c>
      <c r="E9" s="29">
        <f t="shared" si="0"/>
        <v>0.77358490566037741</v>
      </c>
      <c r="F9" s="42">
        <v>12</v>
      </c>
      <c r="G9" s="29">
        <f t="shared" si="1"/>
        <v>0.22641509433962265</v>
      </c>
    </row>
    <row r="10" spans="1:7" ht="34.9" customHeight="1" x14ac:dyDescent="0.25">
      <c r="A10" s="50">
        <v>7</v>
      </c>
      <c r="B10" s="33" t="s">
        <v>259</v>
      </c>
      <c r="C10" s="42">
        <v>45</v>
      </c>
      <c r="D10" s="42">
        <v>34</v>
      </c>
      <c r="E10" s="29">
        <f t="shared" si="0"/>
        <v>0.75555555555555554</v>
      </c>
      <c r="F10" s="42">
        <v>11</v>
      </c>
      <c r="G10" s="29">
        <f t="shared" si="1"/>
        <v>0.24444444444444444</v>
      </c>
    </row>
    <row r="11" spans="1:7" ht="36.6" customHeight="1" x14ac:dyDescent="0.25">
      <c r="A11" s="50">
        <v>8</v>
      </c>
      <c r="B11" s="51" t="s">
        <v>260</v>
      </c>
      <c r="C11" s="42">
        <v>51</v>
      </c>
      <c r="D11" s="42">
        <v>40</v>
      </c>
      <c r="E11" s="29">
        <f t="shared" si="0"/>
        <v>0.78431372549019607</v>
      </c>
      <c r="F11" s="42">
        <v>11</v>
      </c>
      <c r="G11" s="29">
        <f t="shared" si="1"/>
        <v>0.21568627450980393</v>
      </c>
    </row>
    <row r="12" spans="1:7" ht="34.9" customHeight="1" x14ac:dyDescent="0.25">
      <c r="A12" s="50">
        <v>9</v>
      </c>
      <c r="B12" s="33" t="s">
        <v>261</v>
      </c>
      <c r="C12" s="42">
        <v>82</v>
      </c>
      <c r="D12" s="42">
        <v>67</v>
      </c>
      <c r="E12" s="29">
        <f t="shared" si="0"/>
        <v>0.81707317073170727</v>
      </c>
      <c r="F12" s="42">
        <v>15</v>
      </c>
      <c r="G12" s="29">
        <f t="shared" si="1"/>
        <v>0.18292682926829268</v>
      </c>
    </row>
    <row r="13" spans="1:7" ht="36.6" customHeight="1" x14ac:dyDescent="0.25">
      <c r="A13" s="50">
        <v>10</v>
      </c>
      <c r="B13" s="33" t="s">
        <v>262</v>
      </c>
      <c r="C13" s="42">
        <v>77</v>
      </c>
      <c r="D13" s="42">
        <v>63</v>
      </c>
      <c r="E13" s="29">
        <f t="shared" si="0"/>
        <v>0.81818181818181823</v>
      </c>
      <c r="F13" s="42">
        <v>14</v>
      </c>
      <c r="G13" s="29">
        <f t="shared" si="1"/>
        <v>0.18181818181818182</v>
      </c>
    </row>
    <row r="14" spans="1:7" ht="37.5" customHeight="1" x14ac:dyDescent="0.25">
      <c r="A14" s="50">
        <v>11</v>
      </c>
      <c r="B14" s="51" t="s">
        <v>263</v>
      </c>
      <c r="C14" s="42">
        <v>52</v>
      </c>
      <c r="D14" s="42">
        <v>39</v>
      </c>
      <c r="E14" s="29">
        <f t="shared" si="0"/>
        <v>0.75</v>
      </c>
      <c r="F14" s="42">
        <v>13</v>
      </c>
      <c r="G14" s="29">
        <f t="shared" si="1"/>
        <v>0.25</v>
      </c>
    </row>
    <row r="15" spans="1:7" ht="36.75" customHeight="1" x14ac:dyDescent="0.25">
      <c r="A15" s="50">
        <v>12</v>
      </c>
      <c r="B15" s="51" t="s">
        <v>264</v>
      </c>
      <c r="C15" s="42">
        <v>50</v>
      </c>
      <c r="D15" s="42">
        <v>35</v>
      </c>
      <c r="E15" s="29">
        <f t="shared" si="0"/>
        <v>0.7</v>
      </c>
      <c r="F15" s="42">
        <v>15</v>
      </c>
      <c r="G15" s="29">
        <f t="shared" si="1"/>
        <v>0.3</v>
      </c>
    </row>
    <row r="16" spans="1:7" ht="36.6" customHeight="1" x14ac:dyDescent="0.25">
      <c r="A16" s="50">
        <v>13</v>
      </c>
      <c r="B16" s="51" t="s">
        <v>265</v>
      </c>
      <c r="C16" s="42">
        <v>50</v>
      </c>
      <c r="D16" s="42">
        <v>37</v>
      </c>
      <c r="E16" s="29">
        <f t="shared" si="0"/>
        <v>0.74</v>
      </c>
      <c r="F16" s="42">
        <v>13</v>
      </c>
      <c r="G16" s="29">
        <f t="shared" si="1"/>
        <v>0.26</v>
      </c>
    </row>
    <row r="17" spans="1:7" ht="33" x14ac:dyDescent="0.25">
      <c r="A17" s="50">
        <v>14</v>
      </c>
      <c r="B17" s="51" t="s">
        <v>266</v>
      </c>
      <c r="C17" s="42">
        <v>56</v>
      </c>
      <c r="D17" s="42">
        <v>43</v>
      </c>
      <c r="E17" s="29">
        <f t="shared" si="0"/>
        <v>0.7678571428571429</v>
      </c>
      <c r="F17" s="42">
        <v>13</v>
      </c>
      <c r="G17" s="29">
        <f t="shared" si="1"/>
        <v>0.23214285714285715</v>
      </c>
    </row>
    <row r="18" spans="1:7" ht="42.75" customHeight="1" x14ac:dyDescent="0.25">
      <c r="A18" s="50">
        <v>15</v>
      </c>
      <c r="B18" s="51" t="s">
        <v>267</v>
      </c>
      <c r="C18" s="44">
        <v>6</v>
      </c>
      <c r="D18" s="44">
        <v>6</v>
      </c>
      <c r="E18" s="29">
        <f t="shared" si="0"/>
        <v>1</v>
      </c>
      <c r="F18" s="44">
        <v>0</v>
      </c>
      <c r="G18" s="29">
        <f t="shared" si="1"/>
        <v>0</v>
      </c>
    </row>
    <row r="19" spans="1:7" ht="37.5" customHeight="1" x14ac:dyDescent="0.25">
      <c r="A19" s="50">
        <v>16</v>
      </c>
      <c r="B19" s="51" t="s">
        <v>268</v>
      </c>
      <c r="C19" s="42">
        <v>48</v>
      </c>
      <c r="D19" s="42">
        <v>35</v>
      </c>
      <c r="E19" s="29">
        <f t="shared" si="0"/>
        <v>0.72916666666666663</v>
      </c>
      <c r="F19" s="42">
        <v>13</v>
      </c>
      <c r="G19" s="29">
        <f t="shared" si="1"/>
        <v>0.27083333333333331</v>
      </c>
    </row>
    <row r="20" spans="1:7" ht="23.25" customHeight="1" x14ac:dyDescent="0.25">
      <c r="A20" s="50">
        <v>17</v>
      </c>
      <c r="B20" s="51" t="s">
        <v>269</v>
      </c>
      <c r="C20" s="42">
        <v>48</v>
      </c>
      <c r="D20" s="42">
        <v>36</v>
      </c>
      <c r="E20" s="29">
        <f t="shared" si="0"/>
        <v>0.75</v>
      </c>
      <c r="F20" s="42">
        <v>12</v>
      </c>
      <c r="G20" s="29">
        <f t="shared" si="1"/>
        <v>0.25</v>
      </c>
    </row>
    <row r="21" spans="1:7" ht="38.25" customHeight="1" x14ac:dyDescent="0.25">
      <c r="A21" s="50">
        <v>18</v>
      </c>
      <c r="B21" s="51" t="s">
        <v>270</v>
      </c>
      <c r="C21" s="42">
        <v>55</v>
      </c>
      <c r="D21" s="42">
        <v>43</v>
      </c>
      <c r="E21" s="29">
        <f t="shared" si="0"/>
        <v>0.78181818181818186</v>
      </c>
      <c r="F21" s="42">
        <v>12</v>
      </c>
      <c r="G21" s="29">
        <f t="shared" si="1"/>
        <v>0.21818181818181817</v>
      </c>
    </row>
    <row r="22" spans="1:7" ht="49.5" x14ac:dyDescent="0.25">
      <c r="A22" s="50">
        <v>19</v>
      </c>
      <c r="B22" s="51" t="s">
        <v>271</v>
      </c>
      <c r="C22" s="42">
        <v>9</v>
      </c>
      <c r="D22" s="42">
        <v>6</v>
      </c>
      <c r="E22" s="29">
        <f t="shared" si="0"/>
        <v>0.66666666666666663</v>
      </c>
      <c r="F22" s="42">
        <v>3</v>
      </c>
      <c r="G22" s="29">
        <f t="shared" si="1"/>
        <v>0.33333333333333331</v>
      </c>
    </row>
    <row r="23" spans="1:7" ht="49.5" x14ac:dyDescent="0.25">
      <c r="A23" s="50">
        <v>20</v>
      </c>
      <c r="B23" s="51" t="s">
        <v>272</v>
      </c>
      <c r="C23" s="42">
        <v>9</v>
      </c>
      <c r="D23" s="42">
        <v>5</v>
      </c>
      <c r="E23" s="29">
        <f t="shared" si="0"/>
        <v>0.55555555555555558</v>
      </c>
      <c r="F23" s="42">
        <v>4</v>
      </c>
      <c r="G23" s="29">
        <f t="shared" si="1"/>
        <v>0.44444444444444442</v>
      </c>
    </row>
    <row r="24" spans="1:7" ht="33" x14ac:dyDescent="0.25">
      <c r="A24" s="50">
        <v>21</v>
      </c>
      <c r="B24" s="51" t="s">
        <v>273</v>
      </c>
      <c r="C24" s="42">
        <v>10</v>
      </c>
      <c r="D24" s="42">
        <v>8</v>
      </c>
      <c r="E24" s="29">
        <f t="shared" si="0"/>
        <v>0.8</v>
      </c>
      <c r="F24" s="42">
        <v>2</v>
      </c>
      <c r="G24" s="29">
        <f t="shared" si="1"/>
        <v>0.2</v>
      </c>
    </row>
    <row r="25" spans="1:7" x14ac:dyDescent="0.25">
      <c r="A25" s="50">
        <v>22</v>
      </c>
      <c r="B25" s="51" t="s">
        <v>274</v>
      </c>
      <c r="C25" s="42">
        <v>6</v>
      </c>
      <c r="D25" s="42">
        <v>6</v>
      </c>
      <c r="E25" s="29">
        <f t="shared" si="0"/>
        <v>1</v>
      </c>
      <c r="F25" s="42">
        <v>0</v>
      </c>
      <c r="G25" s="29">
        <f t="shared" si="1"/>
        <v>0</v>
      </c>
    </row>
    <row r="26" spans="1:7" ht="33" x14ac:dyDescent="0.25">
      <c r="A26" s="50">
        <v>23</v>
      </c>
      <c r="B26" s="51" t="s">
        <v>275</v>
      </c>
      <c r="C26" s="42">
        <v>2291</v>
      </c>
      <c r="D26" s="42">
        <v>1130</v>
      </c>
      <c r="E26" s="29">
        <f t="shared" si="0"/>
        <v>0.49323439546049758</v>
      </c>
      <c r="F26" s="42">
        <v>1161</v>
      </c>
      <c r="G26" s="29">
        <f t="shared" si="1"/>
        <v>0.50676560453950237</v>
      </c>
    </row>
    <row r="27" spans="1:7" ht="33" x14ac:dyDescent="0.25">
      <c r="A27" s="50">
        <v>24</v>
      </c>
      <c r="B27" s="33" t="s">
        <v>276</v>
      </c>
      <c r="C27" s="42">
        <v>144</v>
      </c>
      <c r="D27" s="42">
        <v>77</v>
      </c>
      <c r="E27" s="29">
        <f t="shared" si="0"/>
        <v>0.53472222222222221</v>
      </c>
      <c r="F27" s="42">
        <v>67</v>
      </c>
      <c r="G27" s="29">
        <f t="shared" si="1"/>
        <v>0.46527777777777779</v>
      </c>
    </row>
    <row r="28" spans="1:7" x14ac:dyDescent="0.25">
      <c r="A28" s="50">
        <v>25</v>
      </c>
      <c r="B28" s="33" t="s">
        <v>277</v>
      </c>
      <c r="C28" s="42">
        <v>495</v>
      </c>
      <c r="D28" s="42">
        <v>266</v>
      </c>
      <c r="E28" s="29">
        <f t="shared" si="0"/>
        <v>0.53737373737373739</v>
      </c>
      <c r="F28" s="42">
        <v>229</v>
      </c>
      <c r="G28" s="29">
        <f t="shared" si="1"/>
        <v>0.46262626262626261</v>
      </c>
    </row>
    <row r="29" spans="1:7" x14ac:dyDescent="0.25">
      <c r="A29" s="50">
        <v>26</v>
      </c>
      <c r="B29" s="33" t="s">
        <v>278</v>
      </c>
      <c r="C29" s="42">
        <v>481</v>
      </c>
      <c r="D29" s="42">
        <v>233</v>
      </c>
      <c r="E29" s="29">
        <f t="shared" si="0"/>
        <v>0.48440748440748443</v>
      </c>
      <c r="F29" s="42">
        <v>248</v>
      </c>
      <c r="G29" s="29">
        <f t="shared" si="1"/>
        <v>0.51559251559251562</v>
      </c>
    </row>
    <row r="30" spans="1:7" ht="33" x14ac:dyDescent="0.25">
      <c r="A30" s="50">
        <v>27</v>
      </c>
      <c r="B30" s="33" t="s">
        <v>279</v>
      </c>
      <c r="C30" s="42">
        <v>32</v>
      </c>
      <c r="D30" s="42">
        <v>16</v>
      </c>
      <c r="E30" s="29">
        <f t="shared" si="0"/>
        <v>0.5</v>
      </c>
      <c r="F30" s="42">
        <v>16</v>
      </c>
      <c r="G30" s="29">
        <f t="shared" si="1"/>
        <v>0.5</v>
      </c>
    </row>
    <row r="31" spans="1:7" ht="33" x14ac:dyDescent="0.25">
      <c r="A31" s="50">
        <v>28</v>
      </c>
      <c r="B31" s="33" t="s">
        <v>280</v>
      </c>
      <c r="C31" s="42">
        <v>55</v>
      </c>
      <c r="D31" s="42">
        <v>25</v>
      </c>
      <c r="E31" s="29">
        <f t="shared" si="0"/>
        <v>0.45454545454545453</v>
      </c>
      <c r="F31" s="42">
        <v>30</v>
      </c>
      <c r="G31" s="29">
        <f t="shared" si="1"/>
        <v>0.54545454545454541</v>
      </c>
    </row>
    <row r="32" spans="1:7" x14ac:dyDescent="0.25">
      <c r="A32" s="50">
        <v>29</v>
      </c>
      <c r="B32" s="33" t="s">
        <v>281</v>
      </c>
      <c r="C32" s="42">
        <v>233</v>
      </c>
      <c r="D32" s="42">
        <v>133</v>
      </c>
      <c r="E32" s="29">
        <f t="shared" si="0"/>
        <v>0.57081545064377681</v>
      </c>
      <c r="F32" s="42">
        <v>100</v>
      </c>
      <c r="G32" s="29">
        <f t="shared" si="1"/>
        <v>0.42918454935622319</v>
      </c>
    </row>
    <row r="33" spans="1:7" ht="33" x14ac:dyDescent="0.25">
      <c r="A33" s="50">
        <v>30</v>
      </c>
      <c r="B33" s="43" t="s">
        <v>282</v>
      </c>
      <c r="C33" s="44">
        <v>608</v>
      </c>
      <c r="D33" s="44">
        <v>468</v>
      </c>
      <c r="E33" s="29">
        <f t="shared" si="0"/>
        <v>0.76973684210526316</v>
      </c>
      <c r="F33" s="44">
        <v>140</v>
      </c>
      <c r="G33" s="29">
        <f t="shared" si="1"/>
        <v>0.23026315789473684</v>
      </c>
    </row>
    <row r="34" spans="1:7" ht="49.5" x14ac:dyDescent="0.25">
      <c r="A34" s="50">
        <v>31</v>
      </c>
      <c r="B34" s="43" t="s">
        <v>283</v>
      </c>
      <c r="C34" s="44">
        <v>38</v>
      </c>
      <c r="D34" s="44">
        <v>25</v>
      </c>
      <c r="E34" s="29">
        <f t="shared" si="0"/>
        <v>0.65789473684210531</v>
      </c>
      <c r="F34" s="44">
        <v>13</v>
      </c>
      <c r="G34" s="29">
        <f t="shared" si="1"/>
        <v>0.34210526315789475</v>
      </c>
    </row>
    <row r="35" spans="1:7" ht="49.5" x14ac:dyDescent="0.25">
      <c r="A35" s="50">
        <v>32</v>
      </c>
      <c r="B35" s="43" t="s">
        <v>284</v>
      </c>
      <c r="C35" s="44">
        <v>21</v>
      </c>
      <c r="D35" s="44">
        <v>16</v>
      </c>
      <c r="E35" s="29">
        <f t="shared" si="0"/>
        <v>0.76190476190476186</v>
      </c>
      <c r="F35" s="44">
        <v>5</v>
      </c>
      <c r="G35" s="29">
        <f t="shared" si="1"/>
        <v>0.23809523809523808</v>
      </c>
    </row>
    <row r="36" spans="1:7" ht="33" x14ac:dyDescent="0.25">
      <c r="A36" s="50">
        <v>33</v>
      </c>
      <c r="B36" s="43" t="s">
        <v>285</v>
      </c>
      <c r="C36" s="44">
        <v>657</v>
      </c>
      <c r="D36" s="44">
        <v>351</v>
      </c>
      <c r="E36" s="29">
        <f t="shared" si="0"/>
        <v>0.53424657534246578</v>
      </c>
      <c r="F36" s="44">
        <v>306</v>
      </c>
      <c r="G36" s="29">
        <f t="shared" si="1"/>
        <v>0.46575342465753422</v>
      </c>
    </row>
    <row r="37" spans="1:7" ht="37.9" customHeight="1" x14ac:dyDescent="0.25">
      <c r="A37" s="73" t="s">
        <v>65</v>
      </c>
      <c r="B37" s="73"/>
      <c r="C37" s="42">
        <f>SUM(C4:C36)</f>
        <v>5984</v>
      </c>
      <c r="D37" s="42">
        <f>SUM(D4:D36)</f>
        <v>3451</v>
      </c>
      <c r="E37" s="29">
        <f t="shared" si="0"/>
        <v>0.57670454545454541</v>
      </c>
      <c r="F37" s="42">
        <f>SUM(F4:F36)</f>
        <v>2533</v>
      </c>
      <c r="G37" s="29">
        <f t="shared" si="1"/>
        <v>0.42329545454545453</v>
      </c>
    </row>
    <row r="38" spans="1:7" ht="24.6" customHeight="1" x14ac:dyDescent="0.25">
      <c r="A38" s="80" t="s">
        <v>74</v>
      </c>
      <c r="B38" s="80"/>
      <c r="C38" s="80"/>
      <c r="D38" s="80"/>
      <c r="E38" s="80"/>
      <c r="F38" s="80"/>
      <c r="G38" s="80"/>
    </row>
  </sheetData>
  <mergeCells count="8">
    <mergeCell ref="A37:B37"/>
    <mergeCell ref="A38:G38"/>
    <mergeCell ref="A1:G1"/>
    <mergeCell ref="A2:A3"/>
    <mergeCell ref="B2:B3"/>
    <mergeCell ref="C2:C3"/>
    <mergeCell ref="D2:E2"/>
    <mergeCell ref="F2:G2"/>
  </mergeCells>
  <phoneticPr fontId="7" type="noConversion"/>
  <pageMargins left="0.70866141732283472" right="0.70866141732283472"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0"/>
  <sheetViews>
    <sheetView view="pageBreakPreview" topLeftCell="A40" zoomScaleNormal="115" zoomScaleSheetLayoutView="100" workbookViewId="0">
      <selection activeCell="B45" sqref="B45"/>
    </sheetView>
  </sheetViews>
  <sheetFormatPr defaultColWidth="8.875" defaultRowHeight="16.5" x14ac:dyDescent="0.25"/>
  <cols>
    <col min="1" max="1" width="5.625" style="41" customWidth="1"/>
    <col min="2" max="2" width="26.625" style="41" customWidth="1"/>
    <col min="3" max="3" width="17" style="41" customWidth="1"/>
    <col min="4" max="4" width="10.625" style="41" customWidth="1"/>
    <col min="5" max="5" width="11.125" style="41" customWidth="1"/>
    <col min="6" max="6" width="10.625" style="41" customWidth="1"/>
    <col min="7" max="7" width="11.125" style="41" customWidth="1"/>
    <col min="8" max="16384" width="8.875" style="41"/>
  </cols>
  <sheetData>
    <row r="1" spans="1:7" ht="62.1" customHeight="1" x14ac:dyDescent="0.25">
      <c r="A1" s="76" t="s">
        <v>218</v>
      </c>
      <c r="B1" s="76"/>
      <c r="C1" s="76"/>
      <c r="D1" s="76"/>
      <c r="E1" s="76"/>
      <c r="F1" s="76"/>
      <c r="G1" s="76"/>
    </row>
    <row r="2" spans="1:7" ht="27.95" customHeight="1" x14ac:dyDescent="0.25">
      <c r="A2" s="76" t="s">
        <v>118</v>
      </c>
      <c r="B2" s="77" t="s">
        <v>160</v>
      </c>
      <c r="C2" s="78" t="s">
        <v>161</v>
      </c>
      <c r="D2" s="79" t="s">
        <v>169</v>
      </c>
      <c r="E2" s="79"/>
      <c r="F2" s="79" t="s">
        <v>170</v>
      </c>
      <c r="G2" s="79"/>
    </row>
    <row r="3" spans="1:7" ht="66" x14ac:dyDescent="0.25">
      <c r="A3" s="76"/>
      <c r="B3" s="77"/>
      <c r="C3" s="78"/>
      <c r="D3" s="40" t="s">
        <v>76</v>
      </c>
      <c r="E3" s="29" t="s">
        <v>164</v>
      </c>
      <c r="F3" s="40" t="s">
        <v>76</v>
      </c>
      <c r="G3" s="29" t="s">
        <v>120</v>
      </c>
    </row>
    <row r="4" spans="1:7" ht="31.9" customHeight="1" x14ac:dyDescent="0.25">
      <c r="A4" s="9">
        <v>1</v>
      </c>
      <c r="B4" s="33" t="s">
        <v>208</v>
      </c>
      <c r="C4" s="42">
        <f>SUM(D4,F4)</f>
        <v>45</v>
      </c>
      <c r="D4" s="42">
        <v>34</v>
      </c>
      <c r="E4" s="29">
        <f t="shared" ref="E4:E49" si="0">D4/C4</f>
        <v>0.75555555555555554</v>
      </c>
      <c r="F4" s="42">
        <v>11</v>
      </c>
      <c r="G4" s="29">
        <f t="shared" ref="G4:G49" si="1">F4/C4</f>
        <v>0.24444444444444444</v>
      </c>
    </row>
    <row r="5" spans="1:7" ht="33" x14ac:dyDescent="0.25">
      <c r="A5" s="9">
        <v>2</v>
      </c>
      <c r="B5" s="33" t="s">
        <v>209</v>
      </c>
      <c r="C5" s="42">
        <f>SUM(D5,F5)</f>
        <v>50</v>
      </c>
      <c r="D5" s="42">
        <v>38</v>
      </c>
      <c r="E5" s="29">
        <f t="shared" si="0"/>
        <v>0.76</v>
      </c>
      <c r="F5" s="42">
        <v>12</v>
      </c>
      <c r="G5" s="29">
        <f t="shared" si="1"/>
        <v>0.24</v>
      </c>
    </row>
    <row r="6" spans="1:7" ht="42.6" customHeight="1" x14ac:dyDescent="0.25">
      <c r="A6" s="46">
        <v>3</v>
      </c>
      <c r="B6" s="33" t="s">
        <v>210</v>
      </c>
      <c r="C6" s="42">
        <f>SUM(D6,F6)</f>
        <v>28</v>
      </c>
      <c r="D6" s="42">
        <v>24</v>
      </c>
      <c r="E6" s="29">
        <f t="shared" si="0"/>
        <v>0.8571428571428571</v>
      </c>
      <c r="F6" s="42">
        <v>4</v>
      </c>
      <c r="G6" s="29">
        <f t="shared" si="1"/>
        <v>0.14285714285714285</v>
      </c>
    </row>
    <row r="7" spans="1:7" ht="33" x14ac:dyDescent="0.25">
      <c r="A7" s="46">
        <v>4</v>
      </c>
      <c r="B7" s="33" t="s">
        <v>211</v>
      </c>
      <c r="C7" s="42">
        <v>26</v>
      </c>
      <c r="D7" s="42">
        <v>22</v>
      </c>
      <c r="E7" s="29">
        <f t="shared" si="0"/>
        <v>0.84615384615384615</v>
      </c>
      <c r="F7" s="42">
        <v>4</v>
      </c>
      <c r="G7" s="29">
        <f t="shared" si="1"/>
        <v>0.15384615384615385</v>
      </c>
    </row>
    <row r="8" spans="1:7" ht="24.95" customHeight="1" x14ac:dyDescent="0.25">
      <c r="A8" s="46">
        <v>5</v>
      </c>
      <c r="B8" s="33" t="s">
        <v>212</v>
      </c>
      <c r="C8" s="42">
        <v>25</v>
      </c>
      <c r="D8" s="42">
        <v>22</v>
      </c>
      <c r="E8" s="29">
        <f t="shared" si="0"/>
        <v>0.88</v>
      </c>
      <c r="F8" s="42">
        <v>3</v>
      </c>
      <c r="G8" s="29">
        <f t="shared" si="1"/>
        <v>0.12</v>
      </c>
    </row>
    <row r="9" spans="1:7" ht="45.6" customHeight="1" x14ac:dyDescent="0.25">
      <c r="A9" s="46">
        <v>6</v>
      </c>
      <c r="B9" s="33" t="s">
        <v>213</v>
      </c>
      <c r="C9" s="42">
        <v>18</v>
      </c>
      <c r="D9" s="42">
        <v>17</v>
      </c>
      <c r="E9" s="29">
        <f t="shared" si="0"/>
        <v>0.94444444444444442</v>
      </c>
      <c r="F9" s="42">
        <v>1</v>
      </c>
      <c r="G9" s="29">
        <f t="shared" si="1"/>
        <v>5.5555555555555552E-2</v>
      </c>
    </row>
    <row r="10" spans="1:7" ht="34.9" customHeight="1" x14ac:dyDescent="0.25">
      <c r="A10" s="46">
        <v>7</v>
      </c>
      <c r="B10" s="33" t="s">
        <v>221</v>
      </c>
      <c r="C10" s="42">
        <v>150</v>
      </c>
      <c r="D10" s="42">
        <v>93</v>
      </c>
      <c r="E10" s="29">
        <f t="shared" si="0"/>
        <v>0.62</v>
      </c>
      <c r="F10" s="42">
        <v>57</v>
      </c>
      <c r="G10" s="29">
        <f t="shared" si="1"/>
        <v>0.38</v>
      </c>
    </row>
    <row r="11" spans="1:7" ht="36.6" customHeight="1" x14ac:dyDescent="0.25">
      <c r="A11" s="46">
        <v>8</v>
      </c>
      <c r="B11" s="33" t="s">
        <v>222</v>
      </c>
      <c r="C11" s="42">
        <v>146</v>
      </c>
      <c r="D11" s="42">
        <v>92</v>
      </c>
      <c r="E11" s="29">
        <f t="shared" si="0"/>
        <v>0.63013698630136983</v>
      </c>
      <c r="F11" s="42">
        <v>54</v>
      </c>
      <c r="G11" s="29">
        <f t="shared" si="1"/>
        <v>0.36986301369863012</v>
      </c>
    </row>
    <row r="12" spans="1:7" ht="34.9" customHeight="1" x14ac:dyDescent="0.25">
      <c r="A12" s="46">
        <v>9</v>
      </c>
      <c r="B12" s="33" t="s">
        <v>214</v>
      </c>
      <c r="C12" s="42">
        <v>28</v>
      </c>
      <c r="D12" s="42">
        <v>25</v>
      </c>
      <c r="E12" s="29">
        <f t="shared" si="0"/>
        <v>0.8928571428571429</v>
      </c>
      <c r="F12" s="42">
        <v>3</v>
      </c>
      <c r="G12" s="29">
        <f t="shared" si="1"/>
        <v>0.10714285714285714</v>
      </c>
    </row>
    <row r="13" spans="1:7" ht="36.6" customHeight="1" x14ac:dyDescent="0.25">
      <c r="A13" s="46">
        <v>10</v>
      </c>
      <c r="B13" s="33" t="s">
        <v>215</v>
      </c>
      <c r="C13" s="42">
        <v>31</v>
      </c>
      <c r="D13" s="42">
        <v>25</v>
      </c>
      <c r="E13" s="29">
        <f t="shared" si="0"/>
        <v>0.80645161290322576</v>
      </c>
      <c r="F13" s="42">
        <v>6</v>
      </c>
      <c r="G13" s="29">
        <f t="shared" si="1"/>
        <v>0.19354838709677419</v>
      </c>
    </row>
    <row r="14" spans="1:7" ht="33" x14ac:dyDescent="0.25">
      <c r="A14" s="46">
        <v>11</v>
      </c>
      <c r="B14" s="33" t="s">
        <v>216</v>
      </c>
      <c r="C14" s="42">
        <v>36</v>
      </c>
      <c r="D14" s="42">
        <v>32</v>
      </c>
      <c r="E14" s="29">
        <f t="shared" si="0"/>
        <v>0.88888888888888884</v>
      </c>
      <c r="F14" s="42">
        <v>4</v>
      </c>
      <c r="G14" s="29">
        <f t="shared" si="1"/>
        <v>0.1111111111111111</v>
      </c>
    </row>
    <row r="15" spans="1:7" ht="24.95" customHeight="1" x14ac:dyDescent="0.25">
      <c r="A15" s="46">
        <v>12</v>
      </c>
      <c r="B15" s="33" t="s">
        <v>217</v>
      </c>
      <c r="C15" s="42">
        <v>28</v>
      </c>
      <c r="D15" s="42">
        <v>26</v>
      </c>
      <c r="E15" s="29">
        <f t="shared" si="0"/>
        <v>0.9285714285714286</v>
      </c>
      <c r="F15" s="42">
        <v>2</v>
      </c>
      <c r="G15" s="29">
        <f t="shared" si="1"/>
        <v>7.1428571428571425E-2</v>
      </c>
    </row>
    <row r="16" spans="1:7" ht="36.6" customHeight="1" x14ac:dyDescent="0.25">
      <c r="A16" s="46">
        <v>13</v>
      </c>
      <c r="B16" s="33" t="s">
        <v>219</v>
      </c>
      <c r="C16" s="42">
        <v>21</v>
      </c>
      <c r="D16" s="42">
        <v>18</v>
      </c>
      <c r="E16" s="29">
        <f t="shared" si="0"/>
        <v>0.8571428571428571</v>
      </c>
      <c r="F16" s="42">
        <v>3</v>
      </c>
      <c r="G16" s="29">
        <f t="shared" si="1"/>
        <v>0.14285714285714285</v>
      </c>
    </row>
    <row r="17" spans="1:7" ht="33" x14ac:dyDescent="0.25">
      <c r="A17" s="46">
        <v>14</v>
      </c>
      <c r="B17" s="33" t="s">
        <v>220</v>
      </c>
      <c r="C17" s="42">
        <v>38</v>
      </c>
      <c r="D17" s="42">
        <v>29</v>
      </c>
      <c r="E17" s="29">
        <f t="shared" si="0"/>
        <v>0.76315789473684215</v>
      </c>
      <c r="F17" s="42">
        <v>9</v>
      </c>
      <c r="G17" s="29">
        <f t="shared" si="1"/>
        <v>0.23684210526315788</v>
      </c>
    </row>
    <row r="18" spans="1:7" ht="28.15" customHeight="1" x14ac:dyDescent="0.25">
      <c r="A18" s="46">
        <v>15</v>
      </c>
      <c r="B18" s="43" t="s">
        <v>223</v>
      </c>
      <c r="C18" s="44">
        <v>64</v>
      </c>
      <c r="D18" s="44">
        <v>41</v>
      </c>
      <c r="E18" s="45">
        <f t="shared" si="0"/>
        <v>0.640625</v>
      </c>
      <c r="F18" s="44">
        <v>23</v>
      </c>
      <c r="G18" s="45">
        <f t="shared" si="1"/>
        <v>0.359375</v>
      </c>
    </row>
    <row r="19" spans="1:7" ht="60" customHeight="1" x14ac:dyDescent="0.25">
      <c r="A19" s="46">
        <v>16</v>
      </c>
      <c r="B19" s="33" t="s">
        <v>224</v>
      </c>
      <c r="C19" s="42">
        <v>5</v>
      </c>
      <c r="D19" s="42">
        <v>4</v>
      </c>
      <c r="E19" s="45">
        <f t="shared" si="0"/>
        <v>0.8</v>
      </c>
      <c r="F19" s="42">
        <v>1</v>
      </c>
      <c r="G19" s="45">
        <f t="shared" si="1"/>
        <v>0.2</v>
      </c>
    </row>
    <row r="20" spans="1:7" ht="49.5" x14ac:dyDescent="0.25">
      <c r="A20" s="46">
        <v>17</v>
      </c>
      <c r="B20" s="33" t="s">
        <v>225</v>
      </c>
      <c r="C20" s="42">
        <v>17</v>
      </c>
      <c r="D20" s="42">
        <v>6</v>
      </c>
      <c r="E20" s="45">
        <f t="shared" si="0"/>
        <v>0.35294117647058826</v>
      </c>
      <c r="F20" s="42">
        <v>11</v>
      </c>
      <c r="G20" s="45">
        <f t="shared" si="1"/>
        <v>0.6470588235294118</v>
      </c>
    </row>
    <row r="21" spans="1:7" ht="29.45" customHeight="1" x14ac:dyDescent="0.25">
      <c r="A21" s="46">
        <v>18</v>
      </c>
      <c r="B21" s="33" t="s">
        <v>226</v>
      </c>
      <c r="C21" s="42">
        <v>14</v>
      </c>
      <c r="D21" s="42">
        <v>7</v>
      </c>
      <c r="E21" s="45">
        <f t="shared" si="0"/>
        <v>0.5</v>
      </c>
      <c r="F21" s="42">
        <v>7</v>
      </c>
      <c r="G21" s="45">
        <f t="shared" si="1"/>
        <v>0.5</v>
      </c>
    </row>
    <row r="22" spans="1:7" x14ac:dyDescent="0.25">
      <c r="A22" s="46">
        <v>19</v>
      </c>
      <c r="B22" s="33" t="s">
        <v>227</v>
      </c>
      <c r="C22" s="42">
        <v>36</v>
      </c>
      <c r="D22" s="42">
        <v>16</v>
      </c>
      <c r="E22" s="45">
        <f t="shared" si="0"/>
        <v>0.44444444444444442</v>
      </c>
      <c r="F22" s="42">
        <v>20</v>
      </c>
      <c r="G22" s="45">
        <f t="shared" si="1"/>
        <v>0.55555555555555558</v>
      </c>
    </row>
    <row r="23" spans="1:7" ht="33" x14ac:dyDescent="0.25">
      <c r="A23" s="46">
        <v>20</v>
      </c>
      <c r="B23" s="33" t="s">
        <v>228</v>
      </c>
      <c r="C23" s="42">
        <v>13</v>
      </c>
      <c r="D23" s="42">
        <v>5</v>
      </c>
      <c r="E23" s="45">
        <f t="shared" si="0"/>
        <v>0.38461538461538464</v>
      </c>
      <c r="F23" s="42">
        <v>8</v>
      </c>
      <c r="G23" s="45">
        <f t="shared" si="1"/>
        <v>0.61538461538461542</v>
      </c>
    </row>
    <row r="24" spans="1:7" ht="33" x14ac:dyDescent="0.25">
      <c r="A24" s="46">
        <v>21</v>
      </c>
      <c r="B24" s="33" t="s">
        <v>229</v>
      </c>
      <c r="C24" s="42">
        <v>13</v>
      </c>
      <c r="D24" s="42">
        <v>5</v>
      </c>
      <c r="E24" s="45">
        <f t="shared" si="0"/>
        <v>0.38461538461538464</v>
      </c>
      <c r="F24" s="42">
        <v>8</v>
      </c>
      <c r="G24" s="45">
        <f t="shared" si="1"/>
        <v>0.61538461538461542</v>
      </c>
    </row>
    <row r="25" spans="1:7" ht="33" x14ac:dyDescent="0.25">
      <c r="A25" s="46">
        <v>22</v>
      </c>
      <c r="B25" s="33" t="s">
        <v>230</v>
      </c>
      <c r="C25" s="42">
        <v>150</v>
      </c>
      <c r="D25" s="42">
        <v>72</v>
      </c>
      <c r="E25" s="45">
        <f t="shared" si="0"/>
        <v>0.48</v>
      </c>
      <c r="F25" s="42">
        <v>78</v>
      </c>
      <c r="G25" s="45">
        <f t="shared" si="1"/>
        <v>0.52</v>
      </c>
    </row>
    <row r="26" spans="1:7" ht="49.5" x14ac:dyDescent="0.25">
      <c r="A26" s="46">
        <v>23</v>
      </c>
      <c r="B26" s="33" t="s">
        <v>231</v>
      </c>
      <c r="C26" s="42">
        <v>12</v>
      </c>
      <c r="D26" s="42">
        <v>4</v>
      </c>
      <c r="E26" s="45">
        <f t="shared" si="0"/>
        <v>0.33333333333333331</v>
      </c>
      <c r="F26" s="42">
        <v>8</v>
      </c>
      <c r="G26" s="45">
        <f t="shared" si="1"/>
        <v>0.66666666666666663</v>
      </c>
    </row>
    <row r="27" spans="1:7" x14ac:dyDescent="0.25">
      <c r="A27" s="46">
        <v>24</v>
      </c>
      <c r="B27" s="33" t="s">
        <v>232</v>
      </c>
      <c r="C27" s="42">
        <v>93</v>
      </c>
      <c r="D27" s="42">
        <v>65</v>
      </c>
      <c r="E27" s="45">
        <f t="shared" si="0"/>
        <v>0.69892473118279574</v>
      </c>
      <c r="F27" s="42">
        <v>28</v>
      </c>
      <c r="G27" s="45">
        <f t="shared" si="1"/>
        <v>0.30107526881720431</v>
      </c>
    </row>
    <row r="28" spans="1:7" ht="33" x14ac:dyDescent="0.25">
      <c r="A28" s="46">
        <v>25</v>
      </c>
      <c r="B28" s="33" t="s">
        <v>233</v>
      </c>
      <c r="C28" s="42">
        <v>40</v>
      </c>
      <c r="D28" s="42">
        <v>22</v>
      </c>
      <c r="E28" s="45">
        <f t="shared" si="0"/>
        <v>0.55000000000000004</v>
      </c>
      <c r="F28" s="42">
        <v>18</v>
      </c>
      <c r="G28" s="45">
        <f t="shared" si="1"/>
        <v>0.45</v>
      </c>
    </row>
    <row r="29" spans="1:7" ht="33" x14ac:dyDescent="0.25">
      <c r="A29" s="46">
        <v>26</v>
      </c>
      <c r="B29" s="33" t="s">
        <v>234</v>
      </c>
      <c r="C29" s="42">
        <v>80</v>
      </c>
      <c r="D29" s="42">
        <v>46</v>
      </c>
      <c r="E29" s="45">
        <f t="shared" si="0"/>
        <v>0.57499999999999996</v>
      </c>
      <c r="F29" s="42">
        <v>34</v>
      </c>
      <c r="G29" s="45">
        <f t="shared" si="1"/>
        <v>0.42499999999999999</v>
      </c>
    </row>
    <row r="30" spans="1:7" x14ac:dyDescent="0.25">
      <c r="A30" s="46">
        <v>27</v>
      </c>
      <c r="B30" s="33" t="s">
        <v>235</v>
      </c>
      <c r="C30" s="42">
        <v>59</v>
      </c>
      <c r="D30" s="42">
        <v>27</v>
      </c>
      <c r="E30" s="45">
        <f t="shared" si="0"/>
        <v>0.4576271186440678</v>
      </c>
      <c r="F30" s="42">
        <v>32</v>
      </c>
      <c r="G30" s="45">
        <f t="shared" si="1"/>
        <v>0.5423728813559322</v>
      </c>
    </row>
    <row r="31" spans="1:7" ht="33" x14ac:dyDescent="0.25">
      <c r="A31" s="46">
        <v>28</v>
      </c>
      <c r="B31" s="33" t="s">
        <v>236</v>
      </c>
      <c r="C31" s="42">
        <v>16</v>
      </c>
      <c r="D31" s="42">
        <v>9</v>
      </c>
      <c r="E31" s="45">
        <f t="shared" si="0"/>
        <v>0.5625</v>
      </c>
      <c r="F31" s="42">
        <v>7</v>
      </c>
      <c r="G31" s="45">
        <f t="shared" si="1"/>
        <v>0.4375</v>
      </c>
    </row>
    <row r="32" spans="1:7" x14ac:dyDescent="0.25">
      <c r="A32" s="46">
        <v>29</v>
      </c>
      <c r="B32" s="33" t="s">
        <v>237</v>
      </c>
      <c r="C32" s="42">
        <v>19</v>
      </c>
      <c r="D32" s="42">
        <v>10</v>
      </c>
      <c r="E32" s="45">
        <f t="shared" si="0"/>
        <v>0.52631578947368418</v>
      </c>
      <c r="F32" s="42">
        <v>9</v>
      </c>
      <c r="G32" s="45">
        <f t="shared" si="1"/>
        <v>0.47368421052631576</v>
      </c>
    </row>
    <row r="33" spans="1:7" ht="33" x14ac:dyDescent="0.25">
      <c r="A33" s="46">
        <v>30</v>
      </c>
      <c r="B33" s="33" t="s">
        <v>238</v>
      </c>
      <c r="C33" s="42">
        <v>23</v>
      </c>
      <c r="D33" s="42">
        <v>15</v>
      </c>
      <c r="E33" s="45">
        <f t="shared" si="0"/>
        <v>0.65217391304347827</v>
      </c>
      <c r="F33" s="42">
        <v>8</v>
      </c>
      <c r="G33" s="45">
        <f t="shared" si="1"/>
        <v>0.34782608695652173</v>
      </c>
    </row>
    <row r="34" spans="1:7" ht="33" x14ac:dyDescent="0.25">
      <c r="A34" s="46">
        <v>31</v>
      </c>
      <c r="B34" s="33" t="s">
        <v>239</v>
      </c>
      <c r="C34" s="42">
        <v>250</v>
      </c>
      <c r="D34" s="42">
        <v>206</v>
      </c>
      <c r="E34" s="45">
        <f t="shared" si="0"/>
        <v>0.82399999999999995</v>
      </c>
      <c r="F34" s="42">
        <v>44</v>
      </c>
      <c r="G34" s="45">
        <f t="shared" si="1"/>
        <v>0.17599999999999999</v>
      </c>
    </row>
    <row r="35" spans="1:7" ht="33" x14ac:dyDescent="0.25">
      <c r="A35" s="46">
        <v>32</v>
      </c>
      <c r="B35" s="33" t="s">
        <v>240</v>
      </c>
      <c r="C35" s="42">
        <v>16</v>
      </c>
      <c r="D35" s="42">
        <v>9</v>
      </c>
      <c r="E35" s="45">
        <f t="shared" si="0"/>
        <v>0.5625</v>
      </c>
      <c r="F35" s="42">
        <v>7</v>
      </c>
      <c r="G35" s="45">
        <f t="shared" si="1"/>
        <v>0.4375</v>
      </c>
    </row>
    <row r="36" spans="1:7" x14ac:dyDescent="0.25">
      <c r="A36" s="46">
        <v>33</v>
      </c>
      <c r="B36" s="33" t="s">
        <v>241</v>
      </c>
      <c r="C36" s="42">
        <v>21</v>
      </c>
      <c r="D36" s="42">
        <v>15</v>
      </c>
      <c r="E36" s="45">
        <f t="shared" si="0"/>
        <v>0.7142857142857143</v>
      </c>
      <c r="F36" s="42">
        <v>6</v>
      </c>
      <c r="G36" s="45">
        <f t="shared" si="1"/>
        <v>0.2857142857142857</v>
      </c>
    </row>
    <row r="37" spans="1:7" ht="33" x14ac:dyDescent="0.25">
      <c r="A37" s="46">
        <v>34</v>
      </c>
      <c r="B37" s="33" t="s">
        <v>242</v>
      </c>
      <c r="C37" s="42">
        <v>24</v>
      </c>
      <c r="D37" s="42">
        <v>14</v>
      </c>
      <c r="E37" s="45">
        <f t="shared" si="0"/>
        <v>0.58333333333333337</v>
      </c>
      <c r="F37" s="42">
        <v>10</v>
      </c>
      <c r="G37" s="45">
        <f t="shared" si="1"/>
        <v>0.41666666666666669</v>
      </c>
    </row>
    <row r="38" spans="1:7" x14ac:dyDescent="0.25">
      <c r="A38" s="46">
        <v>35</v>
      </c>
      <c r="B38" s="33" t="s">
        <v>243</v>
      </c>
      <c r="C38" s="42">
        <v>312</v>
      </c>
      <c r="D38" s="42">
        <v>160</v>
      </c>
      <c r="E38" s="45">
        <f t="shared" si="0"/>
        <v>0.51282051282051277</v>
      </c>
      <c r="F38" s="42">
        <v>152</v>
      </c>
      <c r="G38" s="45">
        <f t="shared" si="1"/>
        <v>0.48717948717948717</v>
      </c>
    </row>
    <row r="39" spans="1:7" ht="49.5" x14ac:dyDescent="0.25">
      <c r="A39" s="46">
        <v>36</v>
      </c>
      <c r="B39" s="33" t="s">
        <v>244</v>
      </c>
      <c r="C39" s="42">
        <v>15</v>
      </c>
      <c r="D39" s="42">
        <v>8</v>
      </c>
      <c r="E39" s="45">
        <f t="shared" si="0"/>
        <v>0.53333333333333333</v>
      </c>
      <c r="F39" s="42">
        <v>7</v>
      </c>
      <c r="G39" s="45">
        <f t="shared" si="1"/>
        <v>0.46666666666666667</v>
      </c>
    </row>
    <row r="40" spans="1:7" x14ac:dyDescent="0.25">
      <c r="A40" s="46">
        <v>37</v>
      </c>
      <c r="B40" s="33" t="s">
        <v>235</v>
      </c>
      <c r="C40" s="42">
        <v>30</v>
      </c>
      <c r="D40" s="42">
        <v>17</v>
      </c>
      <c r="E40" s="45">
        <f t="shared" si="0"/>
        <v>0.56666666666666665</v>
      </c>
      <c r="F40" s="42">
        <v>13</v>
      </c>
      <c r="G40" s="45">
        <f t="shared" si="1"/>
        <v>0.43333333333333335</v>
      </c>
    </row>
    <row r="41" spans="1:7" ht="33" x14ac:dyDescent="0.25">
      <c r="A41" s="46">
        <v>38</v>
      </c>
      <c r="B41" s="33" t="s">
        <v>245</v>
      </c>
      <c r="C41" s="42">
        <v>69</v>
      </c>
      <c r="D41" s="42">
        <v>33</v>
      </c>
      <c r="E41" s="45">
        <f t="shared" si="0"/>
        <v>0.47826086956521741</v>
      </c>
      <c r="F41" s="42">
        <v>36</v>
      </c>
      <c r="G41" s="45">
        <f t="shared" si="1"/>
        <v>0.52173913043478259</v>
      </c>
    </row>
    <row r="42" spans="1:7" x14ac:dyDescent="0.25">
      <c r="A42" s="46">
        <v>39</v>
      </c>
      <c r="B42" s="33" t="s">
        <v>246</v>
      </c>
      <c r="C42" s="42">
        <v>52</v>
      </c>
      <c r="D42" s="42">
        <v>29</v>
      </c>
      <c r="E42" s="45">
        <f t="shared" si="0"/>
        <v>0.55769230769230771</v>
      </c>
      <c r="F42" s="42">
        <v>23</v>
      </c>
      <c r="G42" s="45">
        <f t="shared" si="1"/>
        <v>0.44230769230769229</v>
      </c>
    </row>
    <row r="43" spans="1:7" ht="33" x14ac:dyDescent="0.25">
      <c r="A43" s="46">
        <v>40</v>
      </c>
      <c r="B43" s="33" t="s">
        <v>247</v>
      </c>
      <c r="C43" s="42">
        <v>18</v>
      </c>
      <c r="D43" s="42">
        <v>9</v>
      </c>
      <c r="E43" s="45">
        <f t="shared" si="0"/>
        <v>0.5</v>
      </c>
      <c r="F43" s="42">
        <v>9</v>
      </c>
      <c r="G43" s="45">
        <f t="shared" si="1"/>
        <v>0.5</v>
      </c>
    </row>
    <row r="44" spans="1:7" x14ac:dyDescent="0.25">
      <c r="A44" s="46">
        <v>41</v>
      </c>
      <c r="B44" s="33" t="s">
        <v>246</v>
      </c>
      <c r="C44" s="42">
        <v>300</v>
      </c>
      <c r="D44" s="42">
        <v>171</v>
      </c>
      <c r="E44" s="45">
        <f t="shared" si="0"/>
        <v>0.56999999999999995</v>
      </c>
      <c r="F44" s="42">
        <v>129</v>
      </c>
      <c r="G44" s="45">
        <f t="shared" si="1"/>
        <v>0.43</v>
      </c>
    </row>
    <row r="45" spans="1:7" ht="33" x14ac:dyDescent="0.25">
      <c r="A45" s="46">
        <v>42</v>
      </c>
      <c r="B45" s="33" t="s">
        <v>248</v>
      </c>
      <c r="C45" s="42">
        <v>150</v>
      </c>
      <c r="D45" s="42">
        <v>77</v>
      </c>
      <c r="E45" s="45">
        <f t="shared" si="0"/>
        <v>0.51333333333333331</v>
      </c>
      <c r="F45" s="42">
        <v>73</v>
      </c>
      <c r="G45" s="45">
        <f t="shared" si="1"/>
        <v>0.48666666666666669</v>
      </c>
    </row>
    <row r="46" spans="1:7" ht="33" x14ac:dyDescent="0.25">
      <c r="A46" s="46">
        <v>43</v>
      </c>
      <c r="B46" s="33" t="s">
        <v>249</v>
      </c>
      <c r="C46" s="42">
        <v>2173</v>
      </c>
      <c r="D46" s="42">
        <v>1096</v>
      </c>
      <c r="E46" s="45">
        <f t="shared" si="0"/>
        <v>0.50437183617119186</v>
      </c>
      <c r="F46" s="42">
        <v>1077</v>
      </c>
      <c r="G46" s="45">
        <f t="shared" si="1"/>
        <v>0.49562816382880809</v>
      </c>
    </row>
    <row r="47" spans="1:7" ht="49.5" x14ac:dyDescent="0.25">
      <c r="A47" s="46">
        <v>44</v>
      </c>
      <c r="B47" s="33" t="s">
        <v>250</v>
      </c>
      <c r="C47" s="42">
        <v>23</v>
      </c>
      <c r="D47" s="42">
        <v>10</v>
      </c>
      <c r="E47" s="45">
        <f t="shared" si="0"/>
        <v>0.43478260869565216</v>
      </c>
      <c r="F47" s="42">
        <v>13</v>
      </c>
      <c r="G47" s="45">
        <f t="shared" si="1"/>
        <v>0.56521739130434778</v>
      </c>
    </row>
    <row r="48" spans="1:7" ht="33" x14ac:dyDescent="0.25">
      <c r="A48" s="46">
        <v>45</v>
      </c>
      <c r="B48" s="33" t="s">
        <v>233</v>
      </c>
      <c r="C48" s="42">
        <v>15</v>
      </c>
      <c r="D48" s="42">
        <v>7</v>
      </c>
      <c r="E48" s="45">
        <f t="shared" si="0"/>
        <v>0.46666666666666667</v>
      </c>
      <c r="F48" s="42">
        <v>8</v>
      </c>
      <c r="G48" s="45">
        <f t="shared" si="1"/>
        <v>0.53333333333333333</v>
      </c>
    </row>
    <row r="49" spans="1:7" ht="37.9" customHeight="1" x14ac:dyDescent="0.25">
      <c r="A49" s="73" t="s">
        <v>251</v>
      </c>
      <c r="B49" s="73"/>
      <c r="C49" s="42">
        <f>SUM(C4:C48)</f>
        <v>4792</v>
      </c>
      <c r="D49" s="42">
        <f>SUM(D4:D48)</f>
        <v>2712</v>
      </c>
      <c r="E49" s="45">
        <f t="shared" si="0"/>
        <v>0.56594323873121866</v>
      </c>
      <c r="F49" s="42">
        <f>SUM(F4:F48)</f>
        <v>2080</v>
      </c>
      <c r="G49" s="45">
        <f t="shared" si="1"/>
        <v>0.43405676126878129</v>
      </c>
    </row>
    <row r="50" spans="1:7" ht="24.6" customHeight="1" x14ac:dyDescent="0.25">
      <c r="A50" s="80" t="s">
        <v>74</v>
      </c>
      <c r="B50" s="80"/>
      <c r="C50" s="80"/>
      <c r="D50" s="80"/>
      <c r="E50" s="80"/>
      <c r="F50" s="80"/>
      <c r="G50" s="80"/>
    </row>
  </sheetData>
  <mergeCells count="8">
    <mergeCell ref="A50:G50"/>
    <mergeCell ref="A49:B49"/>
    <mergeCell ref="A1:G1"/>
    <mergeCell ref="A2:A3"/>
    <mergeCell ref="B2:B3"/>
    <mergeCell ref="C2:C3"/>
    <mergeCell ref="D2:E2"/>
    <mergeCell ref="F2:G2"/>
  </mergeCells>
  <phoneticPr fontId="2" type="noConversion"/>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6"/>
  <sheetViews>
    <sheetView workbookViewId="0">
      <selection activeCell="B64" sqref="B64"/>
    </sheetView>
  </sheetViews>
  <sheetFormatPr defaultRowHeight="16.5" x14ac:dyDescent="0.25"/>
  <cols>
    <col min="1" max="1" width="6" customWidth="1"/>
    <col min="2" max="2" width="26.25" customWidth="1"/>
    <col min="3" max="3" width="17" customWidth="1"/>
    <col min="4" max="4" width="9.875" customWidth="1"/>
    <col min="5" max="5" width="11.125" customWidth="1"/>
    <col min="7" max="7" width="13.875" customWidth="1"/>
  </cols>
  <sheetData>
    <row r="1" spans="1:7" ht="61.5" customHeight="1" x14ac:dyDescent="0.25">
      <c r="A1" s="76" t="s">
        <v>168</v>
      </c>
      <c r="B1" s="76"/>
      <c r="C1" s="76"/>
      <c r="D1" s="76"/>
      <c r="E1" s="76"/>
      <c r="F1" s="76"/>
      <c r="G1" s="76"/>
    </row>
    <row r="2" spans="1:7" ht="27.75" customHeight="1" x14ac:dyDescent="0.25">
      <c r="A2" s="76" t="s">
        <v>118</v>
      </c>
      <c r="B2" s="77" t="s">
        <v>160</v>
      </c>
      <c r="C2" s="78" t="s">
        <v>161</v>
      </c>
      <c r="D2" s="79" t="s">
        <v>169</v>
      </c>
      <c r="E2" s="79"/>
      <c r="F2" s="79" t="s">
        <v>170</v>
      </c>
      <c r="G2" s="79"/>
    </row>
    <row r="3" spans="1:7" ht="69.75" customHeight="1" x14ac:dyDescent="0.25">
      <c r="A3" s="76"/>
      <c r="B3" s="77"/>
      <c r="C3" s="78"/>
      <c r="D3" s="28" t="s">
        <v>76</v>
      </c>
      <c r="E3" s="29" t="s">
        <v>164</v>
      </c>
      <c r="F3" s="28" t="s">
        <v>76</v>
      </c>
      <c r="G3" s="29" t="s">
        <v>120</v>
      </c>
    </row>
    <row r="4" spans="1:7" ht="33" customHeight="1" x14ac:dyDescent="0.25">
      <c r="A4" s="9">
        <v>1</v>
      </c>
      <c r="B4" s="33" t="s">
        <v>171</v>
      </c>
      <c r="C4" s="16">
        <f>SUM(D4,F4)</f>
        <v>55</v>
      </c>
      <c r="D4" s="16">
        <v>43</v>
      </c>
      <c r="E4" s="30">
        <f>D4/C4</f>
        <v>0.78181818181818186</v>
      </c>
      <c r="F4" s="16">
        <v>12</v>
      </c>
      <c r="G4" s="30">
        <f>F4/C4</f>
        <v>0.21818181818181817</v>
      </c>
    </row>
    <row r="5" spans="1:7" x14ac:dyDescent="0.25">
      <c r="A5" s="9">
        <v>2</v>
      </c>
      <c r="B5" s="33" t="s">
        <v>172</v>
      </c>
      <c r="C5" s="16">
        <f>SUM(D5,F5)</f>
        <v>47</v>
      </c>
      <c r="D5" s="34">
        <v>37</v>
      </c>
      <c r="E5" s="30">
        <f t="shared" ref="E5:E54" si="0">D5/C5</f>
        <v>0.78723404255319152</v>
      </c>
      <c r="F5" s="16">
        <v>10</v>
      </c>
      <c r="G5" s="30">
        <f t="shared" ref="G5:G54" si="1">F5/C5</f>
        <v>0.21276595744680851</v>
      </c>
    </row>
    <row r="6" spans="1:7" ht="82.5" x14ac:dyDescent="0.25">
      <c r="A6" s="9">
        <v>3</v>
      </c>
      <c r="B6" s="33" t="s">
        <v>173</v>
      </c>
      <c r="C6" s="16">
        <f t="shared" ref="C6:C54" si="2">SUM(D6,F6)</f>
        <v>44</v>
      </c>
      <c r="D6" s="34">
        <v>34</v>
      </c>
      <c r="E6" s="30">
        <f t="shared" si="0"/>
        <v>0.77272727272727271</v>
      </c>
      <c r="F6" s="16">
        <v>10</v>
      </c>
      <c r="G6" s="30">
        <f t="shared" si="1"/>
        <v>0.22727272727272727</v>
      </c>
    </row>
    <row r="7" spans="1:7" ht="49.5" x14ac:dyDescent="0.25">
      <c r="A7" s="9">
        <v>4</v>
      </c>
      <c r="B7" s="33" t="s">
        <v>174</v>
      </c>
      <c r="C7" s="16">
        <f t="shared" si="2"/>
        <v>94</v>
      </c>
      <c r="D7" s="34">
        <v>49</v>
      </c>
      <c r="E7" s="30">
        <f t="shared" si="0"/>
        <v>0.52127659574468088</v>
      </c>
      <c r="F7" s="16">
        <v>45</v>
      </c>
      <c r="G7" s="30">
        <f t="shared" si="1"/>
        <v>0.47872340425531917</v>
      </c>
    </row>
    <row r="8" spans="1:7" ht="33" x14ac:dyDescent="0.25">
      <c r="A8" s="9">
        <v>5</v>
      </c>
      <c r="B8" s="33" t="s">
        <v>175</v>
      </c>
      <c r="C8" s="16">
        <f t="shared" si="2"/>
        <v>50</v>
      </c>
      <c r="D8" s="34">
        <v>42</v>
      </c>
      <c r="E8" s="30">
        <f t="shared" si="0"/>
        <v>0.84</v>
      </c>
      <c r="F8" s="16">
        <v>8</v>
      </c>
      <c r="G8" s="30">
        <f t="shared" si="1"/>
        <v>0.16</v>
      </c>
    </row>
    <row r="9" spans="1:7" x14ac:dyDescent="0.25">
      <c r="A9" s="9">
        <v>6</v>
      </c>
      <c r="B9" s="33" t="s">
        <v>176</v>
      </c>
      <c r="C9" s="16">
        <f t="shared" si="2"/>
        <v>63</v>
      </c>
      <c r="D9" s="34">
        <v>27</v>
      </c>
      <c r="E9" s="30">
        <f t="shared" si="0"/>
        <v>0.42857142857142855</v>
      </c>
      <c r="F9" s="16">
        <v>36</v>
      </c>
      <c r="G9" s="30">
        <f t="shared" si="1"/>
        <v>0.5714285714285714</v>
      </c>
    </row>
    <row r="10" spans="1:7" ht="33" x14ac:dyDescent="0.25">
      <c r="A10" s="9">
        <v>7</v>
      </c>
      <c r="B10" s="33" t="s">
        <v>177</v>
      </c>
      <c r="C10" s="16">
        <f t="shared" si="2"/>
        <v>50</v>
      </c>
      <c r="D10" s="34">
        <v>25</v>
      </c>
      <c r="E10" s="30">
        <f t="shared" si="0"/>
        <v>0.5</v>
      </c>
      <c r="F10" s="16">
        <v>25</v>
      </c>
      <c r="G10" s="30">
        <f t="shared" si="1"/>
        <v>0.5</v>
      </c>
    </row>
    <row r="11" spans="1:7" ht="33" x14ac:dyDescent="0.25">
      <c r="A11" s="9">
        <v>8</v>
      </c>
      <c r="B11" s="33" t="s">
        <v>178</v>
      </c>
      <c r="C11" s="16">
        <f t="shared" si="2"/>
        <v>34</v>
      </c>
      <c r="D11" s="34">
        <v>18</v>
      </c>
      <c r="E11" s="30">
        <f t="shared" si="0"/>
        <v>0.52941176470588236</v>
      </c>
      <c r="F11" s="16">
        <v>16</v>
      </c>
      <c r="G11" s="30">
        <f t="shared" si="1"/>
        <v>0.47058823529411764</v>
      </c>
    </row>
    <row r="12" spans="1:7" ht="33" x14ac:dyDescent="0.25">
      <c r="A12" s="9">
        <v>9</v>
      </c>
      <c r="B12" s="33" t="s">
        <v>179</v>
      </c>
      <c r="C12" s="16">
        <f t="shared" si="2"/>
        <v>22</v>
      </c>
      <c r="D12" s="34">
        <v>14</v>
      </c>
      <c r="E12" s="30">
        <f t="shared" si="0"/>
        <v>0.63636363636363635</v>
      </c>
      <c r="F12" s="16">
        <v>8</v>
      </c>
      <c r="G12" s="30">
        <f t="shared" si="1"/>
        <v>0.36363636363636365</v>
      </c>
    </row>
    <row r="13" spans="1:7" ht="33" x14ac:dyDescent="0.25">
      <c r="A13" s="9">
        <v>10</v>
      </c>
      <c r="B13" s="33" t="s">
        <v>180</v>
      </c>
      <c r="C13" s="16">
        <f t="shared" si="2"/>
        <v>0</v>
      </c>
      <c r="D13" s="34"/>
      <c r="E13" s="30" t="e">
        <f t="shared" si="0"/>
        <v>#DIV/0!</v>
      </c>
      <c r="F13" s="16"/>
      <c r="G13" s="30" t="e">
        <f t="shared" si="1"/>
        <v>#DIV/0!</v>
      </c>
    </row>
    <row r="14" spans="1:7" ht="49.5" x14ac:dyDescent="0.25">
      <c r="A14" s="9">
        <v>11</v>
      </c>
      <c r="B14" s="33" t="s">
        <v>181</v>
      </c>
      <c r="C14" s="16">
        <f t="shared" si="2"/>
        <v>26</v>
      </c>
      <c r="D14" s="34">
        <v>21</v>
      </c>
      <c r="E14" s="30">
        <f t="shared" si="0"/>
        <v>0.80769230769230771</v>
      </c>
      <c r="F14" s="16">
        <v>5</v>
      </c>
      <c r="G14" s="30">
        <f t="shared" si="1"/>
        <v>0.19230769230769232</v>
      </c>
    </row>
    <row r="15" spans="1:7" x14ac:dyDescent="0.25">
      <c r="A15" s="9">
        <v>12</v>
      </c>
      <c r="B15" s="33" t="s">
        <v>182</v>
      </c>
      <c r="C15" s="16">
        <f t="shared" si="2"/>
        <v>288</v>
      </c>
      <c r="D15" s="34">
        <v>168</v>
      </c>
      <c r="E15" s="30">
        <f t="shared" si="0"/>
        <v>0.58333333333333337</v>
      </c>
      <c r="F15" s="16">
        <v>120</v>
      </c>
      <c r="G15" s="30">
        <f t="shared" si="1"/>
        <v>0.41666666666666669</v>
      </c>
    </row>
    <row r="16" spans="1:7" ht="33" x14ac:dyDescent="0.25">
      <c r="A16" s="9">
        <v>13</v>
      </c>
      <c r="B16" s="33" t="s">
        <v>179</v>
      </c>
      <c r="C16" s="16">
        <f t="shared" si="2"/>
        <v>26</v>
      </c>
      <c r="D16" s="34">
        <v>19</v>
      </c>
      <c r="E16" s="30">
        <f t="shared" si="0"/>
        <v>0.73076923076923073</v>
      </c>
      <c r="F16" s="16">
        <v>7</v>
      </c>
      <c r="G16" s="30">
        <f t="shared" si="1"/>
        <v>0.26923076923076922</v>
      </c>
    </row>
    <row r="17" spans="1:7" ht="33" x14ac:dyDescent="0.25">
      <c r="A17" s="9">
        <v>14</v>
      </c>
      <c r="B17" s="33" t="s">
        <v>178</v>
      </c>
      <c r="C17" s="16">
        <f t="shared" si="2"/>
        <v>22</v>
      </c>
      <c r="D17" s="34">
        <v>14</v>
      </c>
      <c r="E17" s="30">
        <f t="shared" si="0"/>
        <v>0.63636363636363635</v>
      </c>
      <c r="F17" s="16">
        <v>8</v>
      </c>
      <c r="G17" s="30">
        <f t="shared" si="1"/>
        <v>0.36363636363636365</v>
      </c>
    </row>
    <row r="18" spans="1:7" ht="33" x14ac:dyDescent="0.25">
      <c r="A18" s="9">
        <v>15</v>
      </c>
      <c r="B18" s="33" t="s">
        <v>178</v>
      </c>
      <c r="C18" s="16">
        <f t="shared" si="2"/>
        <v>28</v>
      </c>
      <c r="D18" s="34">
        <v>23</v>
      </c>
      <c r="E18" s="30">
        <f t="shared" si="0"/>
        <v>0.8214285714285714</v>
      </c>
      <c r="F18" s="16">
        <v>5</v>
      </c>
      <c r="G18" s="30">
        <f t="shared" si="1"/>
        <v>0.17857142857142858</v>
      </c>
    </row>
    <row r="19" spans="1:7" ht="33" x14ac:dyDescent="0.25">
      <c r="A19" s="9">
        <v>16</v>
      </c>
      <c r="B19" s="33" t="s">
        <v>179</v>
      </c>
      <c r="C19" s="16">
        <f t="shared" si="2"/>
        <v>22</v>
      </c>
      <c r="D19" s="34">
        <v>17</v>
      </c>
      <c r="E19" s="30">
        <f t="shared" si="0"/>
        <v>0.77272727272727271</v>
      </c>
      <c r="F19" s="16">
        <v>5</v>
      </c>
      <c r="G19" s="30">
        <f t="shared" si="1"/>
        <v>0.22727272727272727</v>
      </c>
    </row>
    <row r="20" spans="1:7" ht="33" x14ac:dyDescent="0.25">
      <c r="A20" s="9">
        <v>17</v>
      </c>
      <c r="B20" s="33" t="s">
        <v>178</v>
      </c>
      <c r="C20" s="16">
        <f t="shared" si="2"/>
        <v>42</v>
      </c>
      <c r="D20" s="34">
        <v>32</v>
      </c>
      <c r="E20" s="30">
        <f t="shared" si="0"/>
        <v>0.76190476190476186</v>
      </c>
      <c r="F20" s="16">
        <v>10</v>
      </c>
      <c r="G20" s="30">
        <f t="shared" si="1"/>
        <v>0.23809523809523808</v>
      </c>
    </row>
    <row r="21" spans="1:7" ht="33" x14ac:dyDescent="0.25">
      <c r="A21" s="9">
        <v>18</v>
      </c>
      <c r="B21" s="33" t="s">
        <v>178</v>
      </c>
      <c r="C21" s="16">
        <f t="shared" si="2"/>
        <v>34</v>
      </c>
      <c r="D21" s="34">
        <v>23</v>
      </c>
      <c r="E21" s="30">
        <f t="shared" si="0"/>
        <v>0.67647058823529416</v>
      </c>
      <c r="F21" s="16">
        <v>11</v>
      </c>
      <c r="G21" s="30">
        <f t="shared" si="1"/>
        <v>0.3235294117647059</v>
      </c>
    </row>
    <row r="22" spans="1:7" ht="33" x14ac:dyDescent="0.25">
      <c r="A22" s="9">
        <v>19</v>
      </c>
      <c r="B22" s="33" t="s">
        <v>179</v>
      </c>
      <c r="C22" s="16">
        <f t="shared" si="2"/>
        <v>26</v>
      </c>
      <c r="D22" s="34">
        <v>20</v>
      </c>
      <c r="E22" s="30">
        <f t="shared" si="0"/>
        <v>0.76923076923076927</v>
      </c>
      <c r="F22" s="16">
        <v>6</v>
      </c>
      <c r="G22" s="30">
        <f t="shared" si="1"/>
        <v>0.23076923076923078</v>
      </c>
    </row>
    <row r="23" spans="1:7" ht="33" x14ac:dyDescent="0.25">
      <c r="A23" s="9">
        <v>20</v>
      </c>
      <c r="B23" s="33" t="s">
        <v>178</v>
      </c>
      <c r="C23" s="16">
        <f t="shared" si="2"/>
        <v>55</v>
      </c>
      <c r="D23" s="34">
        <v>43</v>
      </c>
      <c r="E23" s="30">
        <f t="shared" si="0"/>
        <v>0.78181818181818186</v>
      </c>
      <c r="F23" s="16">
        <v>12</v>
      </c>
      <c r="G23" s="30">
        <f t="shared" si="1"/>
        <v>0.21818181818181817</v>
      </c>
    </row>
    <row r="24" spans="1:7" ht="33" x14ac:dyDescent="0.25">
      <c r="A24" s="35">
        <v>21</v>
      </c>
      <c r="B24" s="33" t="s">
        <v>179</v>
      </c>
      <c r="C24" s="16">
        <f t="shared" si="2"/>
        <v>20</v>
      </c>
      <c r="D24" s="34">
        <v>17</v>
      </c>
      <c r="E24" s="30">
        <f t="shared" si="0"/>
        <v>0.85</v>
      </c>
      <c r="F24" s="16">
        <v>3</v>
      </c>
      <c r="G24" s="30">
        <f t="shared" si="1"/>
        <v>0.15</v>
      </c>
    </row>
    <row r="25" spans="1:7" x14ac:dyDescent="0.25">
      <c r="A25" s="35">
        <v>22</v>
      </c>
      <c r="B25" s="33" t="s">
        <v>183</v>
      </c>
      <c r="C25" s="16">
        <f t="shared" si="2"/>
        <v>119</v>
      </c>
      <c r="D25" s="34">
        <v>87</v>
      </c>
      <c r="E25" s="30">
        <f t="shared" si="0"/>
        <v>0.73109243697478987</v>
      </c>
      <c r="F25" s="16">
        <v>32</v>
      </c>
      <c r="G25" s="30">
        <f t="shared" si="1"/>
        <v>0.26890756302521007</v>
      </c>
    </row>
    <row r="26" spans="1:7" ht="33" x14ac:dyDescent="0.25">
      <c r="A26" s="35">
        <v>23</v>
      </c>
      <c r="B26" s="33" t="s">
        <v>178</v>
      </c>
      <c r="C26" s="16">
        <f t="shared" si="2"/>
        <v>39</v>
      </c>
      <c r="D26" s="34">
        <v>25</v>
      </c>
      <c r="E26" s="30">
        <f t="shared" si="0"/>
        <v>0.64102564102564108</v>
      </c>
      <c r="F26" s="16">
        <v>14</v>
      </c>
      <c r="G26" s="30">
        <f t="shared" si="1"/>
        <v>0.35897435897435898</v>
      </c>
    </row>
    <row r="27" spans="1:7" ht="49.5" x14ac:dyDescent="0.25">
      <c r="A27" s="35">
        <v>24</v>
      </c>
      <c r="B27" s="33" t="s">
        <v>184</v>
      </c>
      <c r="C27" s="16">
        <f t="shared" si="2"/>
        <v>30</v>
      </c>
      <c r="D27" s="34">
        <v>22</v>
      </c>
      <c r="E27" s="30">
        <f t="shared" si="0"/>
        <v>0.73333333333333328</v>
      </c>
      <c r="F27" s="16">
        <v>8</v>
      </c>
      <c r="G27" s="30">
        <f t="shared" si="1"/>
        <v>0.26666666666666666</v>
      </c>
    </row>
    <row r="28" spans="1:7" ht="33" x14ac:dyDescent="0.25">
      <c r="A28" s="35">
        <v>25</v>
      </c>
      <c r="B28" s="33" t="s">
        <v>185</v>
      </c>
      <c r="C28" s="16">
        <f t="shared" si="2"/>
        <v>82</v>
      </c>
      <c r="D28" s="34">
        <v>58</v>
      </c>
      <c r="E28" s="30">
        <f t="shared" si="0"/>
        <v>0.70731707317073167</v>
      </c>
      <c r="F28" s="16">
        <v>24</v>
      </c>
      <c r="G28" s="30">
        <f t="shared" si="1"/>
        <v>0.29268292682926828</v>
      </c>
    </row>
    <row r="29" spans="1:7" ht="33" x14ac:dyDescent="0.25">
      <c r="A29" s="35">
        <v>26</v>
      </c>
      <c r="B29" s="33" t="s">
        <v>179</v>
      </c>
      <c r="C29" s="16">
        <f t="shared" si="2"/>
        <v>23</v>
      </c>
      <c r="D29" s="34">
        <v>17</v>
      </c>
      <c r="E29" s="30">
        <f t="shared" si="0"/>
        <v>0.73913043478260865</v>
      </c>
      <c r="F29" s="16">
        <v>6</v>
      </c>
      <c r="G29" s="30">
        <f t="shared" si="1"/>
        <v>0.2608695652173913</v>
      </c>
    </row>
    <row r="30" spans="1:7" ht="33" x14ac:dyDescent="0.25">
      <c r="A30" s="35">
        <v>27</v>
      </c>
      <c r="B30" s="33" t="s">
        <v>186</v>
      </c>
      <c r="C30" s="16">
        <f t="shared" si="2"/>
        <v>80</v>
      </c>
      <c r="D30" s="34">
        <v>58</v>
      </c>
      <c r="E30" s="30">
        <f t="shared" si="0"/>
        <v>0.72499999999999998</v>
      </c>
      <c r="F30" s="16">
        <v>22</v>
      </c>
      <c r="G30" s="30">
        <f t="shared" si="1"/>
        <v>0.27500000000000002</v>
      </c>
    </row>
    <row r="31" spans="1:7" x14ac:dyDescent="0.25">
      <c r="A31" s="35">
        <v>28</v>
      </c>
      <c r="B31" s="33" t="s">
        <v>187</v>
      </c>
      <c r="C31" s="16">
        <f t="shared" si="2"/>
        <v>53</v>
      </c>
      <c r="D31" s="34">
        <v>39</v>
      </c>
      <c r="E31" s="30">
        <f t="shared" si="0"/>
        <v>0.73584905660377353</v>
      </c>
      <c r="F31" s="16">
        <v>14</v>
      </c>
      <c r="G31" s="30">
        <f t="shared" si="1"/>
        <v>0.26415094339622641</v>
      </c>
    </row>
    <row r="32" spans="1:7" ht="33" x14ac:dyDescent="0.25">
      <c r="A32" s="35">
        <v>29</v>
      </c>
      <c r="B32" s="33" t="s">
        <v>179</v>
      </c>
      <c r="C32" s="16">
        <f t="shared" si="2"/>
        <v>23</v>
      </c>
      <c r="D32" s="34">
        <v>13</v>
      </c>
      <c r="E32" s="30">
        <f t="shared" si="0"/>
        <v>0.56521739130434778</v>
      </c>
      <c r="F32" s="16">
        <v>10</v>
      </c>
      <c r="G32" s="30">
        <f t="shared" si="1"/>
        <v>0.43478260869565216</v>
      </c>
    </row>
    <row r="33" spans="1:7" ht="33" x14ac:dyDescent="0.25">
      <c r="A33" s="35">
        <v>30</v>
      </c>
      <c r="B33" s="33" t="s">
        <v>188</v>
      </c>
      <c r="C33" s="16">
        <f t="shared" si="2"/>
        <v>37</v>
      </c>
      <c r="D33" s="34">
        <v>30</v>
      </c>
      <c r="E33" s="30">
        <f t="shared" si="0"/>
        <v>0.81081081081081086</v>
      </c>
      <c r="F33" s="16">
        <v>7</v>
      </c>
      <c r="G33" s="30">
        <f t="shared" si="1"/>
        <v>0.1891891891891892</v>
      </c>
    </row>
    <row r="34" spans="1:7" ht="33" x14ac:dyDescent="0.25">
      <c r="A34" s="35">
        <v>31</v>
      </c>
      <c r="B34" s="33" t="s">
        <v>179</v>
      </c>
      <c r="C34" s="16">
        <f t="shared" si="2"/>
        <v>16</v>
      </c>
      <c r="D34" s="34">
        <v>12</v>
      </c>
      <c r="E34" s="30">
        <f t="shared" si="0"/>
        <v>0.75</v>
      </c>
      <c r="F34" s="16">
        <v>4</v>
      </c>
      <c r="G34" s="30">
        <f t="shared" si="1"/>
        <v>0.25</v>
      </c>
    </row>
    <row r="35" spans="1:7" ht="33" x14ac:dyDescent="0.25">
      <c r="A35" s="35">
        <v>32</v>
      </c>
      <c r="B35" s="33" t="s">
        <v>189</v>
      </c>
      <c r="C35" s="16">
        <f t="shared" si="2"/>
        <v>47</v>
      </c>
      <c r="D35" s="34">
        <v>30</v>
      </c>
      <c r="E35" s="30">
        <f t="shared" si="0"/>
        <v>0.63829787234042556</v>
      </c>
      <c r="F35" s="16">
        <v>17</v>
      </c>
      <c r="G35" s="30">
        <f t="shared" si="1"/>
        <v>0.36170212765957449</v>
      </c>
    </row>
    <row r="36" spans="1:7" ht="33" x14ac:dyDescent="0.25">
      <c r="A36" s="35">
        <v>33</v>
      </c>
      <c r="B36" s="33" t="s">
        <v>190</v>
      </c>
      <c r="C36" s="16">
        <f t="shared" si="2"/>
        <v>86</v>
      </c>
      <c r="D36" s="34">
        <v>45</v>
      </c>
      <c r="E36" s="30">
        <f t="shared" si="0"/>
        <v>0.52325581395348841</v>
      </c>
      <c r="F36" s="16">
        <v>41</v>
      </c>
      <c r="G36" s="30">
        <f t="shared" si="1"/>
        <v>0.47674418604651164</v>
      </c>
    </row>
    <row r="37" spans="1:7" x14ac:dyDescent="0.25">
      <c r="A37" s="35">
        <v>34</v>
      </c>
      <c r="B37" s="33" t="s">
        <v>191</v>
      </c>
      <c r="C37" s="16">
        <f t="shared" si="2"/>
        <v>25</v>
      </c>
      <c r="D37" s="34">
        <v>21</v>
      </c>
      <c r="E37" s="30">
        <f t="shared" si="0"/>
        <v>0.84</v>
      </c>
      <c r="F37" s="16">
        <v>4</v>
      </c>
      <c r="G37" s="30">
        <f t="shared" si="1"/>
        <v>0.16</v>
      </c>
    </row>
    <row r="38" spans="1:7" ht="33" x14ac:dyDescent="0.25">
      <c r="A38" s="35">
        <v>35</v>
      </c>
      <c r="B38" s="33" t="s">
        <v>179</v>
      </c>
      <c r="C38" s="16">
        <f t="shared" si="2"/>
        <v>18</v>
      </c>
      <c r="D38" s="34">
        <v>13</v>
      </c>
      <c r="E38" s="30">
        <f t="shared" si="0"/>
        <v>0.72222222222222221</v>
      </c>
      <c r="F38" s="16">
        <v>5</v>
      </c>
      <c r="G38" s="30">
        <f t="shared" si="1"/>
        <v>0.27777777777777779</v>
      </c>
    </row>
    <row r="39" spans="1:7" ht="33" x14ac:dyDescent="0.25">
      <c r="A39" s="35">
        <v>36</v>
      </c>
      <c r="B39" s="33" t="s">
        <v>192</v>
      </c>
      <c r="C39" s="16">
        <f t="shared" si="2"/>
        <v>131</v>
      </c>
      <c r="D39" s="34">
        <v>95</v>
      </c>
      <c r="E39" s="30">
        <f t="shared" si="0"/>
        <v>0.72519083969465647</v>
      </c>
      <c r="F39" s="16">
        <v>36</v>
      </c>
      <c r="G39" s="30">
        <f t="shared" si="1"/>
        <v>0.27480916030534353</v>
      </c>
    </row>
    <row r="40" spans="1:7" x14ac:dyDescent="0.25">
      <c r="A40" s="35">
        <v>37</v>
      </c>
      <c r="B40" s="33" t="s">
        <v>193</v>
      </c>
      <c r="C40" s="16">
        <f t="shared" si="2"/>
        <v>52</v>
      </c>
      <c r="D40" s="34">
        <v>39</v>
      </c>
      <c r="E40" s="30">
        <f t="shared" si="0"/>
        <v>0.75</v>
      </c>
      <c r="F40" s="16">
        <v>13</v>
      </c>
      <c r="G40" s="30">
        <f t="shared" si="1"/>
        <v>0.25</v>
      </c>
    </row>
    <row r="41" spans="1:7" ht="33" x14ac:dyDescent="0.25">
      <c r="A41" s="35">
        <v>38</v>
      </c>
      <c r="B41" s="33" t="s">
        <v>194</v>
      </c>
      <c r="C41" s="16">
        <f t="shared" si="2"/>
        <v>35</v>
      </c>
      <c r="D41" s="34">
        <v>28</v>
      </c>
      <c r="E41" s="30">
        <f t="shared" si="0"/>
        <v>0.8</v>
      </c>
      <c r="F41" s="16">
        <v>7</v>
      </c>
      <c r="G41" s="30">
        <f t="shared" si="1"/>
        <v>0.2</v>
      </c>
    </row>
    <row r="42" spans="1:7" ht="33" x14ac:dyDescent="0.25">
      <c r="A42" s="35">
        <v>39</v>
      </c>
      <c r="B42" s="33" t="s">
        <v>179</v>
      </c>
      <c r="C42" s="16">
        <f t="shared" si="2"/>
        <v>22</v>
      </c>
      <c r="D42" s="34">
        <v>13</v>
      </c>
      <c r="E42" s="30">
        <f t="shared" si="0"/>
        <v>0.59090909090909094</v>
      </c>
      <c r="F42" s="16">
        <v>9</v>
      </c>
      <c r="G42" s="30">
        <f t="shared" si="1"/>
        <v>0.40909090909090912</v>
      </c>
    </row>
    <row r="43" spans="1:7" ht="33" x14ac:dyDescent="0.25">
      <c r="A43" s="35">
        <v>40</v>
      </c>
      <c r="B43" s="33" t="s">
        <v>195</v>
      </c>
      <c r="C43" s="16">
        <f t="shared" si="2"/>
        <v>84</v>
      </c>
      <c r="D43" s="34">
        <v>65</v>
      </c>
      <c r="E43" s="30">
        <f t="shared" si="0"/>
        <v>0.77380952380952384</v>
      </c>
      <c r="F43" s="16">
        <v>19</v>
      </c>
      <c r="G43" s="30">
        <f t="shared" si="1"/>
        <v>0.22619047619047619</v>
      </c>
    </row>
    <row r="44" spans="1:7" ht="49.5" x14ac:dyDescent="0.25">
      <c r="A44" s="35">
        <v>41</v>
      </c>
      <c r="B44" s="33" t="s">
        <v>196</v>
      </c>
      <c r="C44" s="16">
        <f t="shared" si="2"/>
        <v>30</v>
      </c>
      <c r="D44" s="34">
        <v>25</v>
      </c>
      <c r="E44" s="30">
        <f t="shared" si="0"/>
        <v>0.83333333333333337</v>
      </c>
      <c r="F44" s="16">
        <v>5</v>
      </c>
      <c r="G44" s="30">
        <f t="shared" si="1"/>
        <v>0.16666666666666666</v>
      </c>
    </row>
    <row r="45" spans="1:7" ht="49.5" x14ac:dyDescent="0.25">
      <c r="A45" s="35">
        <v>42</v>
      </c>
      <c r="B45" s="33" t="s">
        <v>197</v>
      </c>
      <c r="C45" s="16">
        <f t="shared" si="2"/>
        <v>29</v>
      </c>
      <c r="D45" s="34">
        <v>20</v>
      </c>
      <c r="E45" s="30">
        <f t="shared" si="0"/>
        <v>0.68965517241379315</v>
      </c>
      <c r="F45" s="16">
        <v>9</v>
      </c>
      <c r="G45" s="30">
        <f t="shared" si="1"/>
        <v>0.31034482758620691</v>
      </c>
    </row>
    <row r="46" spans="1:7" ht="33" x14ac:dyDescent="0.25">
      <c r="A46" s="35">
        <v>43</v>
      </c>
      <c r="B46" s="33" t="s">
        <v>198</v>
      </c>
      <c r="C46" s="16">
        <f t="shared" si="2"/>
        <v>207</v>
      </c>
      <c r="D46" s="34">
        <v>153</v>
      </c>
      <c r="E46" s="30">
        <f t="shared" si="0"/>
        <v>0.73913043478260865</v>
      </c>
      <c r="F46" s="16">
        <v>54</v>
      </c>
      <c r="G46" s="30">
        <f t="shared" si="1"/>
        <v>0.2608695652173913</v>
      </c>
    </row>
    <row r="47" spans="1:7" ht="33" x14ac:dyDescent="0.25">
      <c r="A47" s="35">
        <v>44</v>
      </c>
      <c r="B47" s="33" t="s">
        <v>179</v>
      </c>
      <c r="C47" s="16">
        <f t="shared" si="2"/>
        <v>23</v>
      </c>
      <c r="D47" s="34">
        <v>16</v>
      </c>
      <c r="E47" s="30">
        <f t="shared" si="0"/>
        <v>0.69565217391304346</v>
      </c>
      <c r="F47" s="16">
        <v>7</v>
      </c>
      <c r="G47" s="30">
        <f t="shared" si="1"/>
        <v>0.30434782608695654</v>
      </c>
    </row>
    <row r="48" spans="1:7" ht="33" x14ac:dyDescent="0.25">
      <c r="A48" s="35">
        <v>45</v>
      </c>
      <c r="B48" s="33" t="s">
        <v>199</v>
      </c>
      <c r="C48" s="16">
        <f t="shared" si="2"/>
        <v>20</v>
      </c>
      <c r="D48" s="34">
        <v>12</v>
      </c>
      <c r="E48" s="30">
        <f t="shared" si="0"/>
        <v>0.6</v>
      </c>
      <c r="F48" s="16">
        <v>8</v>
      </c>
      <c r="G48" s="30">
        <f t="shared" si="1"/>
        <v>0.4</v>
      </c>
    </row>
    <row r="49" spans="1:7" ht="33" x14ac:dyDescent="0.25">
      <c r="A49" s="35">
        <v>46</v>
      </c>
      <c r="B49" s="33" t="s">
        <v>200</v>
      </c>
      <c r="C49" s="16">
        <f t="shared" si="2"/>
        <v>75</v>
      </c>
      <c r="D49" s="34">
        <v>48</v>
      </c>
      <c r="E49" s="30">
        <f t="shared" si="0"/>
        <v>0.64</v>
      </c>
      <c r="F49" s="16">
        <v>27</v>
      </c>
      <c r="G49" s="30">
        <f t="shared" si="1"/>
        <v>0.36</v>
      </c>
    </row>
    <row r="50" spans="1:7" x14ac:dyDescent="0.25">
      <c r="A50" s="35">
        <v>47</v>
      </c>
      <c r="B50" s="33" t="s">
        <v>201</v>
      </c>
      <c r="C50" s="16">
        <f t="shared" si="2"/>
        <v>84</v>
      </c>
      <c r="D50" s="34">
        <v>47</v>
      </c>
      <c r="E50" s="30">
        <f t="shared" si="0"/>
        <v>0.55952380952380953</v>
      </c>
      <c r="F50" s="16">
        <v>37</v>
      </c>
      <c r="G50" s="30">
        <f t="shared" si="1"/>
        <v>0.44047619047619047</v>
      </c>
    </row>
    <row r="51" spans="1:7" ht="33" x14ac:dyDescent="0.25">
      <c r="A51" s="35">
        <v>48</v>
      </c>
      <c r="B51" s="33" t="s">
        <v>179</v>
      </c>
      <c r="C51" s="16">
        <f t="shared" si="2"/>
        <v>47</v>
      </c>
      <c r="D51" s="34">
        <v>37</v>
      </c>
      <c r="E51" s="30">
        <f t="shared" si="0"/>
        <v>0.78723404255319152</v>
      </c>
      <c r="F51" s="16">
        <v>10</v>
      </c>
      <c r="G51" s="30">
        <f t="shared" si="1"/>
        <v>0.21276595744680851</v>
      </c>
    </row>
    <row r="52" spans="1:7" ht="33" x14ac:dyDescent="0.25">
      <c r="A52" s="35">
        <v>49</v>
      </c>
      <c r="B52" s="33" t="s">
        <v>202</v>
      </c>
      <c r="C52" s="16">
        <f t="shared" si="2"/>
        <v>91</v>
      </c>
      <c r="D52" s="34">
        <v>76</v>
      </c>
      <c r="E52" s="30">
        <f t="shared" si="0"/>
        <v>0.8351648351648352</v>
      </c>
      <c r="F52" s="16">
        <v>15</v>
      </c>
      <c r="G52" s="30">
        <f t="shared" si="1"/>
        <v>0.16483516483516483</v>
      </c>
    </row>
    <row r="53" spans="1:7" ht="49.5" x14ac:dyDescent="0.25">
      <c r="A53" s="35">
        <v>50</v>
      </c>
      <c r="B53" s="33" t="s">
        <v>203</v>
      </c>
      <c r="C53" s="16">
        <f t="shared" si="2"/>
        <v>38</v>
      </c>
      <c r="D53" s="34">
        <v>32</v>
      </c>
      <c r="E53" s="30">
        <f t="shared" si="0"/>
        <v>0.84210526315789469</v>
      </c>
      <c r="F53" s="16">
        <v>6</v>
      </c>
      <c r="G53" s="30">
        <f t="shared" si="1"/>
        <v>0.15789473684210525</v>
      </c>
    </row>
    <row r="54" spans="1:7" ht="49.5" x14ac:dyDescent="0.25">
      <c r="A54" s="35">
        <v>51</v>
      </c>
      <c r="B54" s="33" t="s">
        <v>204</v>
      </c>
      <c r="C54" s="16">
        <f t="shared" si="2"/>
        <v>10</v>
      </c>
      <c r="D54" s="34">
        <v>7</v>
      </c>
      <c r="E54" s="30">
        <f t="shared" si="0"/>
        <v>0.7</v>
      </c>
      <c r="F54" s="16">
        <v>3</v>
      </c>
      <c r="G54" s="30">
        <f t="shared" si="1"/>
        <v>0.3</v>
      </c>
    </row>
    <row r="55" spans="1:7" x14ac:dyDescent="0.25">
      <c r="A55" s="32"/>
      <c r="B55" s="18" t="s">
        <v>205</v>
      </c>
      <c r="C55" s="36">
        <f>SUM(C4:C54)</f>
        <v>2704</v>
      </c>
      <c r="D55" s="36">
        <f>SUM(D4:D54)</f>
        <v>1869</v>
      </c>
      <c r="E55" s="30">
        <f>D55/C55</f>
        <v>0.69119822485207105</v>
      </c>
      <c r="F55" s="36">
        <f>SUM(F4:F54)</f>
        <v>835</v>
      </c>
      <c r="G55" s="30">
        <f>F55/C55</f>
        <v>0.308801775147929</v>
      </c>
    </row>
    <row r="56" spans="1:7" x14ac:dyDescent="0.25">
      <c r="A56" s="37" t="s">
        <v>207</v>
      </c>
      <c r="B56" s="38"/>
      <c r="C56" s="38"/>
      <c r="D56" s="38"/>
      <c r="E56" s="38"/>
      <c r="F56" s="38"/>
      <c r="G56" s="39"/>
    </row>
  </sheetData>
  <mergeCells count="6">
    <mergeCell ref="A1:G1"/>
    <mergeCell ref="A2:A3"/>
    <mergeCell ref="B2:B3"/>
    <mergeCell ref="C2:C3"/>
    <mergeCell ref="D2:E2"/>
    <mergeCell ref="F2:G2"/>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2"/>
  <sheetViews>
    <sheetView view="pageBreakPreview" topLeftCell="A52" zoomScale="85" zoomScaleNormal="100" zoomScaleSheetLayoutView="85" workbookViewId="0">
      <selection activeCell="E61" sqref="E61"/>
    </sheetView>
  </sheetViews>
  <sheetFormatPr defaultRowHeight="16.5" x14ac:dyDescent="0.25"/>
  <cols>
    <col min="1" max="1" width="5.375" style="8" customWidth="1"/>
    <col min="2" max="2" width="36.5" style="4" customWidth="1"/>
    <col min="3" max="4" width="16.75" style="24" customWidth="1"/>
    <col min="5" max="5" width="16.75" style="31" customWidth="1"/>
    <col min="6" max="6" width="16.75" style="24" customWidth="1"/>
    <col min="7" max="7" width="16.75" style="31" customWidth="1"/>
  </cols>
  <sheetData>
    <row r="1" spans="1:10" ht="64.900000000000006" customHeight="1" x14ac:dyDescent="0.25">
      <c r="A1" s="76" t="s">
        <v>167</v>
      </c>
      <c r="B1" s="76"/>
      <c r="C1" s="76"/>
      <c r="D1" s="76"/>
      <c r="E1" s="76"/>
      <c r="F1" s="76"/>
      <c r="G1" s="76"/>
    </row>
    <row r="2" spans="1:10" ht="30" customHeight="1" x14ac:dyDescent="0.25">
      <c r="A2" s="76" t="s">
        <v>118</v>
      </c>
      <c r="B2" s="77" t="s">
        <v>160</v>
      </c>
      <c r="C2" s="78" t="s">
        <v>161</v>
      </c>
      <c r="D2" s="79" t="s">
        <v>162</v>
      </c>
      <c r="E2" s="79"/>
      <c r="F2" s="79" t="s">
        <v>119</v>
      </c>
      <c r="G2" s="79"/>
      <c r="H2" s="12"/>
    </row>
    <row r="3" spans="1:10" ht="49.5" x14ac:dyDescent="0.25">
      <c r="A3" s="76"/>
      <c r="B3" s="77"/>
      <c r="C3" s="78"/>
      <c r="D3" s="13" t="s">
        <v>121</v>
      </c>
      <c r="E3" s="29" t="s">
        <v>164</v>
      </c>
      <c r="F3" s="13" t="s">
        <v>121</v>
      </c>
      <c r="G3" s="29" t="s">
        <v>120</v>
      </c>
      <c r="H3" s="12"/>
    </row>
    <row r="4" spans="1:10" ht="33" x14ac:dyDescent="0.25">
      <c r="A4" s="9">
        <v>1</v>
      </c>
      <c r="B4" s="15" t="s">
        <v>122</v>
      </c>
      <c r="C4" s="16">
        <f t="shared" ref="C4:C48" si="0">SUM(D4,F4)</f>
        <v>48</v>
      </c>
      <c r="D4" s="16">
        <v>36</v>
      </c>
      <c r="E4" s="30">
        <f t="shared" ref="E4:E35" si="1">D4/C4</f>
        <v>0.75</v>
      </c>
      <c r="F4" s="16">
        <v>12</v>
      </c>
      <c r="G4" s="30">
        <f t="shared" ref="G4:G35" si="2">F4/C4</f>
        <v>0.25</v>
      </c>
      <c r="H4" s="12"/>
      <c r="J4" s="23"/>
    </row>
    <row r="5" spans="1:10" ht="33" x14ac:dyDescent="0.25">
      <c r="A5" s="9">
        <v>2</v>
      </c>
      <c r="B5" s="15" t="s">
        <v>123</v>
      </c>
      <c r="C5" s="16">
        <f t="shared" si="0"/>
        <v>110</v>
      </c>
      <c r="D5" s="16">
        <v>93</v>
      </c>
      <c r="E5" s="30">
        <f t="shared" si="1"/>
        <v>0.84545454545454546</v>
      </c>
      <c r="F5" s="16">
        <v>17</v>
      </c>
      <c r="G5" s="30">
        <f t="shared" si="2"/>
        <v>0.15454545454545454</v>
      </c>
      <c r="H5" s="12"/>
    </row>
    <row r="6" spans="1:10" ht="33" x14ac:dyDescent="0.25">
      <c r="A6" s="9">
        <v>3</v>
      </c>
      <c r="B6" s="15" t="s">
        <v>124</v>
      </c>
      <c r="C6" s="16">
        <f t="shared" si="0"/>
        <v>42</v>
      </c>
      <c r="D6" s="16">
        <v>33</v>
      </c>
      <c r="E6" s="30">
        <f t="shared" si="1"/>
        <v>0.7857142857142857</v>
      </c>
      <c r="F6" s="16">
        <v>9</v>
      </c>
      <c r="G6" s="30">
        <f t="shared" si="2"/>
        <v>0.21428571428571427</v>
      </c>
      <c r="H6" s="12"/>
    </row>
    <row r="7" spans="1:10" x14ac:dyDescent="0.25">
      <c r="A7" s="9">
        <v>4</v>
      </c>
      <c r="B7" s="15" t="s">
        <v>125</v>
      </c>
      <c r="C7" s="16">
        <f t="shared" si="0"/>
        <v>30</v>
      </c>
      <c r="D7" s="16">
        <v>25</v>
      </c>
      <c r="E7" s="30">
        <f t="shared" si="1"/>
        <v>0.83333333333333337</v>
      </c>
      <c r="F7" s="16">
        <v>5</v>
      </c>
      <c r="G7" s="30">
        <f t="shared" si="2"/>
        <v>0.16666666666666666</v>
      </c>
      <c r="H7" s="12"/>
    </row>
    <row r="8" spans="1:10" x14ac:dyDescent="0.25">
      <c r="A8" s="9">
        <v>5</v>
      </c>
      <c r="B8" s="15" t="s">
        <v>126</v>
      </c>
      <c r="C8" s="16">
        <f t="shared" si="0"/>
        <v>30</v>
      </c>
      <c r="D8" s="16">
        <v>21</v>
      </c>
      <c r="E8" s="30">
        <f t="shared" si="1"/>
        <v>0.7</v>
      </c>
      <c r="F8" s="16">
        <v>9</v>
      </c>
      <c r="G8" s="30">
        <f t="shared" si="2"/>
        <v>0.3</v>
      </c>
      <c r="H8" s="12"/>
    </row>
    <row r="9" spans="1:10" x14ac:dyDescent="0.25">
      <c r="A9" s="9">
        <v>6</v>
      </c>
      <c r="B9" s="15" t="s">
        <v>127</v>
      </c>
      <c r="C9" s="16">
        <f t="shared" si="0"/>
        <v>40</v>
      </c>
      <c r="D9" s="16">
        <v>30</v>
      </c>
      <c r="E9" s="30">
        <f t="shared" si="1"/>
        <v>0.75</v>
      </c>
      <c r="F9" s="16">
        <v>10</v>
      </c>
      <c r="G9" s="30">
        <f t="shared" si="2"/>
        <v>0.25</v>
      </c>
      <c r="H9" s="12"/>
    </row>
    <row r="10" spans="1:10" x14ac:dyDescent="0.25">
      <c r="A10" s="9">
        <v>7</v>
      </c>
      <c r="B10" s="15" t="s">
        <v>126</v>
      </c>
      <c r="C10" s="16">
        <f t="shared" si="0"/>
        <v>25</v>
      </c>
      <c r="D10" s="16">
        <v>24</v>
      </c>
      <c r="E10" s="30">
        <f t="shared" si="1"/>
        <v>0.96</v>
      </c>
      <c r="F10" s="16">
        <v>1</v>
      </c>
      <c r="G10" s="30">
        <f t="shared" si="2"/>
        <v>0.04</v>
      </c>
      <c r="H10" s="12"/>
    </row>
    <row r="11" spans="1:10" x14ac:dyDescent="0.25">
      <c r="A11" s="9">
        <v>8</v>
      </c>
      <c r="B11" s="15" t="s">
        <v>128</v>
      </c>
      <c r="C11" s="16">
        <f t="shared" si="0"/>
        <v>33</v>
      </c>
      <c r="D11" s="16">
        <v>25</v>
      </c>
      <c r="E11" s="30">
        <f t="shared" si="1"/>
        <v>0.75757575757575757</v>
      </c>
      <c r="F11" s="16">
        <v>8</v>
      </c>
      <c r="G11" s="30">
        <f t="shared" si="2"/>
        <v>0.24242424242424243</v>
      </c>
      <c r="H11" s="12"/>
    </row>
    <row r="12" spans="1:10" ht="33" x14ac:dyDescent="0.25">
      <c r="A12" s="9">
        <v>9</v>
      </c>
      <c r="B12" s="15" t="s">
        <v>129</v>
      </c>
      <c r="C12" s="16">
        <f t="shared" si="0"/>
        <v>17</v>
      </c>
      <c r="D12" s="16">
        <v>10</v>
      </c>
      <c r="E12" s="30">
        <f t="shared" si="1"/>
        <v>0.58823529411764708</v>
      </c>
      <c r="F12" s="16">
        <v>7</v>
      </c>
      <c r="G12" s="30">
        <f t="shared" si="2"/>
        <v>0.41176470588235292</v>
      </c>
      <c r="H12" s="12"/>
    </row>
    <row r="13" spans="1:10" x14ac:dyDescent="0.25">
      <c r="A13" s="9">
        <v>10</v>
      </c>
      <c r="B13" s="15" t="s">
        <v>127</v>
      </c>
      <c r="C13" s="16">
        <f t="shared" si="0"/>
        <v>41</v>
      </c>
      <c r="D13" s="16">
        <v>37</v>
      </c>
      <c r="E13" s="30">
        <f t="shared" si="1"/>
        <v>0.90243902439024393</v>
      </c>
      <c r="F13" s="16">
        <v>4</v>
      </c>
      <c r="G13" s="30">
        <f t="shared" si="2"/>
        <v>9.7560975609756101E-2</v>
      </c>
      <c r="H13" s="12"/>
    </row>
    <row r="14" spans="1:10" x14ac:dyDescent="0.25">
      <c r="A14" s="9">
        <v>11</v>
      </c>
      <c r="B14" s="15" t="s">
        <v>126</v>
      </c>
      <c r="C14" s="16">
        <f t="shared" si="0"/>
        <v>24</v>
      </c>
      <c r="D14" s="16">
        <v>21</v>
      </c>
      <c r="E14" s="30">
        <f t="shared" si="1"/>
        <v>0.875</v>
      </c>
      <c r="F14" s="16">
        <v>3</v>
      </c>
      <c r="G14" s="30">
        <f t="shared" si="2"/>
        <v>0.125</v>
      </c>
      <c r="H14" s="12"/>
    </row>
    <row r="15" spans="1:10" x14ac:dyDescent="0.25">
      <c r="A15" s="9">
        <v>12</v>
      </c>
      <c r="B15" s="15" t="s">
        <v>127</v>
      </c>
      <c r="C15" s="16">
        <f t="shared" si="0"/>
        <v>30</v>
      </c>
      <c r="D15" s="16">
        <v>20</v>
      </c>
      <c r="E15" s="30">
        <f t="shared" si="1"/>
        <v>0.66666666666666663</v>
      </c>
      <c r="F15" s="16">
        <v>10</v>
      </c>
      <c r="G15" s="30">
        <f t="shared" si="2"/>
        <v>0.33333333333333331</v>
      </c>
      <c r="H15" s="12"/>
    </row>
    <row r="16" spans="1:10" x14ac:dyDescent="0.25">
      <c r="A16" s="9">
        <v>13</v>
      </c>
      <c r="B16" s="15" t="s">
        <v>127</v>
      </c>
      <c r="C16" s="16">
        <f t="shared" si="0"/>
        <v>49</v>
      </c>
      <c r="D16" s="16">
        <v>34</v>
      </c>
      <c r="E16" s="30">
        <f t="shared" si="1"/>
        <v>0.69387755102040816</v>
      </c>
      <c r="F16" s="16">
        <v>15</v>
      </c>
      <c r="G16" s="30">
        <f t="shared" si="2"/>
        <v>0.30612244897959184</v>
      </c>
      <c r="H16" s="12"/>
    </row>
    <row r="17" spans="1:8" x14ac:dyDescent="0.25">
      <c r="A17" s="9">
        <v>14</v>
      </c>
      <c r="B17" s="15" t="s">
        <v>130</v>
      </c>
      <c r="C17" s="16">
        <f t="shared" si="0"/>
        <v>140</v>
      </c>
      <c r="D17" s="16">
        <v>78</v>
      </c>
      <c r="E17" s="30">
        <f t="shared" si="1"/>
        <v>0.55714285714285716</v>
      </c>
      <c r="F17" s="16">
        <v>62</v>
      </c>
      <c r="G17" s="30">
        <f t="shared" si="2"/>
        <v>0.44285714285714284</v>
      </c>
      <c r="H17" s="12"/>
    </row>
    <row r="18" spans="1:8" x14ac:dyDescent="0.25">
      <c r="A18" s="9">
        <v>15</v>
      </c>
      <c r="B18" s="15" t="s">
        <v>130</v>
      </c>
      <c r="C18" s="16">
        <f t="shared" si="0"/>
        <v>142</v>
      </c>
      <c r="D18" s="16">
        <v>79</v>
      </c>
      <c r="E18" s="30">
        <f t="shared" si="1"/>
        <v>0.55633802816901412</v>
      </c>
      <c r="F18" s="16">
        <v>63</v>
      </c>
      <c r="G18" s="30">
        <f t="shared" si="2"/>
        <v>0.44366197183098594</v>
      </c>
      <c r="H18" s="12"/>
    </row>
    <row r="19" spans="1:8" x14ac:dyDescent="0.25">
      <c r="A19" s="9">
        <v>16</v>
      </c>
      <c r="B19" s="15" t="s">
        <v>127</v>
      </c>
      <c r="C19" s="16">
        <f t="shared" si="0"/>
        <v>50</v>
      </c>
      <c r="D19" s="16">
        <v>46</v>
      </c>
      <c r="E19" s="30">
        <f t="shared" si="1"/>
        <v>0.92</v>
      </c>
      <c r="F19" s="16">
        <v>4</v>
      </c>
      <c r="G19" s="30">
        <f t="shared" si="2"/>
        <v>0.08</v>
      </c>
      <c r="H19" s="12"/>
    </row>
    <row r="20" spans="1:8" x14ac:dyDescent="0.25">
      <c r="A20" s="9">
        <v>17</v>
      </c>
      <c r="B20" s="15" t="s">
        <v>127</v>
      </c>
      <c r="C20" s="16">
        <f t="shared" si="0"/>
        <v>51</v>
      </c>
      <c r="D20" s="16">
        <v>37</v>
      </c>
      <c r="E20" s="30">
        <f t="shared" si="1"/>
        <v>0.72549019607843135</v>
      </c>
      <c r="F20" s="16">
        <v>14</v>
      </c>
      <c r="G20" s="30">
        <f t="shared" si="2"/>
        <v>0.27450980392156865</v>
      </c>
      <c r="H20" s="12"/>
    </row>
    <row r="21" spans="1:8" ht="49.5" x14ac:dyDescent="0.25">
      <c r="A21" s="9">
        <v>18</v>
      </c>
      <c r="B21" s="15" t="s">
        <v>131</v>
      </c>
      <c r="C21" s="16">
        <f t="shared" si="0"/>
        <v>30</v>
      </c>
      <c r="D21" s="16">
        <v>14</v>
      </c>
      <c r="E21" s="30">
        <f t="shared" si="1"/>
        <v>0.46666666666666667</v>
      </c>
      <c r="F21" s="16">
        <v>16</v>
      </c>
      <c r="G21" s="30">
        <f t="shared" si="2"/>
        <v>0.53333333333333333</v>
      </c>
      <c r="H21" s="12"/>
    </row>
    <row r="22" spans="1:8" x14ac:dyDescent="0.25">
      <c r="A22" s="9">
        <v>19</v>
      </c>
      <c r="B22" s="15" t="s">
        <v>127</v>
      </c>
      <c r="C22" s="16">
        <f t="shared" si="0"/>
        <v>35</v>
      </c>
      <c r="D22" s="16">
        <v>25</v>
      </c>
      <c r="E22" s="30">
        <f t="shared" si="1"/>
        <v>0.7142857142857143</v>
      </c>
      <c r="F22" s="16">
        <v>10</v>
      </c>
      <c r="G22" s="30">
        <f t="shared" si="2"/>
        <v>0.2857142857142857</v>
      </c>
      <c r="H22" s="12"/>
    </row>
    <row r="23" spans="1:8" x14ac:dyDescent="0.25">
      <c r="A23" s="9">
        <v>20</v>
      </c>
      <c r="B23" s="15" t="s">
        <v>132</v>
      </c>
      <c r="C23" s="16">
        <f t="shared" si="0"/>
        <v>53</v>
      </c>
      <c r="D23" s="16">
        <v>37</v>
      </c>
      <c r="E23" s="30">
        <f t="shared" si="1"/>
        <v>0.69811320754716977</v>
      </c>
      <c r="F23" s="16">
        <v>16</v>
      </c>
      <c r="G23" s="30">
        <f t="shared" si="2"/>
        <v>0.30188679245283018</v>
      </c>
      <c r="H23" s="12"/>
    </row>
    <row r="24" spans="1:8" x14ac:dyDescent="0.25">
      <c r="A24" s="9">
        <v>21</v>
      </c>
      <c r="B24" s="15" t="s">
        <v>127</v>
      </c>
      <c r="C24" s="16">
        <f t="shared" si="0"/>
        <v>56</v>
      </c>
      <c r="D24" s="16">
        <v>43</v>
      </c>
      <c r="E24" s="30">
        <f t="shared" si="1"/>
        <v>0.7678571428571429</v>
      </c>
      <c r="F24" s="16">
        <v>13</v>
      </c>
      <c r="G24" s="30">
        <f t="shared" si="2"/>
        <v>0.23214285714285715</v>
      </c>
      <c r="H24" s="12"/>
    </row>
    <row r="25" spans="1:8" x14ac:dyDescent="0.25">
      <c r="A25" s="9">
        <v>22</v>
      </c>
      <c r="B25" s="15" t="s">
        <v>127</v>
      </c>
      <c r="C25" s="16">
        <f t="shared" si="0"/>
        <v>51</v>
      </c>
      <c r="D25" s="16">
        <v>38</v>
      </c>
      <c r="E25" s="30">
        <f t="shared" si="1"/>
        <v>0.74509803921568629</v>
      </c>
      <c r="F25" s="16">
        <v>13</v>
      </c>
      <c r="G25" s="30">
        <f t="shared" si="2"/>
        <v>0.25490196078431371</v>
      </c>
      <c r="H25" s="12"/>
    </row>
    <row r="26" spans="1:8" ht="33" x14ac:dyDescent="0.25">
      <c r="A26" s="9">
        <v>23</v>
      </c>
      <c r="B26" s="15" t="s">
        <v>133</v>
      </c>
      <c r="C26" s="16">
        <f t="shared" si="0"/>
        <v>25</v>
      </c>
      <c r="D26" s="16">
        <v>17</v>
      </c>
      <c r="E26" s="30">
        <f t="shared" si="1"/>
        <v>0.68</v>
      </c>
      <c r="F26" s="16">
        <v>8</v>
      </c>
      <c r="G26" s="30">
        <f t="shared" si="2"/>
        <v>0.32</v>
      </c>
      <c r="H26" s="12"/>
    </row>
    <row r="27" spans="1:8" x14ac:dyDescent="0.25">
      <c r="A27" s="9">
        <v>24</v>
      </c>
      <c r="B27" s="15" t="s">
        <v>126</v>
      </c>
      <c r="C27" s="16">
        <f t="shared" si="0"/>
        <v>22</v>
      </c>
      <c r="D27" s="16">
        <v>17</v>
      </c>
      <c r="E27" s="30">
        <f t="shared" si="1"/>
        <v>0.77272727272727271</v>
      </c>
      <c r="F27" s="16">
        <v>5</v>
      </c>
      <c r="G27" s="30">
        <f t="shared" si="2"/>
        <v>0.22727272727272727</v>
      </c>
      <c r="H27" s="12"/>
    </row>
    <row r="28" spans="1:8" x14ac:dyDescent="0.25">
      <c r="A28" s="9">
        <v>25</v>
      </c>
      <c r="B28" s="15" t="s">
        <v>127</v>
      </c>
      <c r="C28" s="16">
        <f t="shared" si="0"/>
        <v>38</v>
      </c>
      <c r="D28" s="16">
        <v>27</v>
      </c>
      <c r="E28" s="30">
        <f t="shared" si="1"/>
        <v>0.71052631578947367</v>
      </c>
      <c r="F28" s="16">
        <v>11</v>
      </c>
      <c r="G28" s="30">
        <f t="shared" si="2"/>
        <v>0.28947368421052633</v>
      </c>
      <c r="H28" s="12"/>
    </row>
    <row r="29" spans="1:8" ht="33" x14ac:dyDescent="0.25">
      <c r="A29" s="9">
        <v>26</v>
      </c>
      <c r="B29" s="15" t="s">
        <v>134</v>
      </c>
      <c r="C29" s="16">
        <f t="shared" si="0"/>
        <v>60</v>
      </c>
      <c r="D29" s="16">
        <v>31</v>
      </c>
      <c r="E29" s="30">
        <f t="shared" si="1"/>
        <v>0.51666666666666672</v>
      </c>
      <c r="F29" s="16">
        <v>29</v>
      </c>
      <c r="G29" s="30">
        <f t="shared" si="2"/>
        <v>0.48333333333333334</v>
      </c>
      <c r="H29" s="12"/>
    </row>
    <row r="30" spans="1:8" x14ac:dyDescent="0.25">
      <c r="A30" s="9">
        <v>27</v>
      </c>
      <c r="B30" s="15" t="s">
        <v>126</v>
      </c>
      <c r="C30" s="16">
        <f t="shared" si="0"/>
        <v>22</v>
      </c>
      <c r="D30" s="16">
        <v>14</v>
      </c>
      <c r="E30" s="30">
        <f t="shared" si="1"/>
        <v>0.63636363636363635</v>
      </c>
      <c r="F30" s="16">
        <v>8</v>
      </c>
      <c r="G30" s="30">
        <f t="shared" si="2"/>
        <v>0.36363636363636365</v>
      </c>
      <c r="H30" s="12"/>
    </row>
    <row r="31" spans="1:8" x14ac:dyDescent="0.25">
      <c r="A31" s="9">
        <v>28</v>
      </c>
      <c r="B31" s="15" t="s">
        <v>135</v>
      </c>
      <c r="C31" s="16">
        <f t="shared" si="0"/>
        <v>62</v>
      </c>
      <c r="D31" s="16">
        <v>48</v>
      </c>
      <c r="E31" s="30">
        <f t="shared" si="1"/>
        <v>0.77419354838709675</v>
      </c>
      <c r="F31" s="16">
        <v>14</v>
      </c>
      <c r="G31" s="30">
        <f t="shared" si="2"/>
        <v>0.22580645161290322</v>
      </c>
      <c r="H31" s="12"/>
    </row>
    <row r="32" spans="1:8" x14ac:dyDescent="0.25">
      <c r="A32" s="9">
        <v>29</v>
      </c>
      <c r="B32" s="15" t="s">
        <v>136</v>
      </c>
      <c r="C32" s="16">
        <f t="shared" si="0"/>
        <v>59</v>
      </c>
      <c r="D32" s="16">
        <v>34</v>
      </c>
      <c r="E32" s="30">
        <f t="shared" si="1"/>
        <v>0.57627118644067798</v>
      </c>
      <c r="F32" s="16">
        <v>25</v>
      </c>
      <c r="G32" s="30">
        <f t="shared" si="2"/>
        <v>0.42372881355932202</v>
      </c>
      <c r="H32" s="12"/>
    </row>
    <row r="33" spans="1:8" x14ac:dyDescent="0.25">
      <c r="A33" s="9">
        <v>30</v>
      </c>
      <c r="B33" s="15" t="s">
        <v>126</v>
      </c>
      <c r="C33" s="16">
        <f t="shared" si="0"/>
        <v>19</v>
      </c>
      <c r="D33" s="16">
        <v>15</v>
      </c>
      <c r="E33" s="30">
        <f t="shared" si="1"/>
        <v>0.78947368421052633</v>
      </c>
      <c r="F33" s="16">
        <v>4</v>
      </c>
      <c r="G33" s="30">
        <f t="shared" si="2"/>
        <v>0.21052631578947367</v>
      </c>
      <c r="H33" s="12"/>
    </row>
    <row r="34" spans="1:8" x14ac:dyDescent="0.25">
      <c r="A34" s="9">
        <v>31</v>
      </c>
      <c r="B34" s="15" t="s">
        <v>137</v>
      </c>
      <c r="C34" s="16">
        <f t="shared" si="0"/>
        <v>72</v>
      </c>
      <c r="D34" s="16">
        <v>33</v>
      </c>
      <c r="E34" s="30">
        <f t="shared" si="1"/>
        <v>0.45833333333333331</v>
      </c>
      <c r="F34" s="16">
        <v>39</v>
      </c>
      <c r="G34" s="30">
        <f t="shared" si="2"/>
        <v>0.54166666666666663</v>
      </c>
      <c r="H34" s="12"/>
    </row>
    <row r="35" spans="1:8" x14ac:dyDescent="0.25">
      <c r="A35" s="9">
        <v>32</v>
      </c>
      <c r="B35" s="15" t="s">
        <v>138</v>
      </c>
      <c r="C35" s="16">
        <f t="shared" si="0"/>
        <v>60</v>
      </c>
      <c r="D35" s="16">
        <v>42</v>
      </c>
      <c r="E35" s="30">
        <f t="shared" si="1"/>
        <v>0.7</v>
      </c>
      <c r="F35" s="16">
        <v>18</v>
      </c>
      <c r="G35" s="30">
        <f t="shared" si="2"/>
        <v>0.3</v>
      </c>
      <c r="H35" s="12"/>
    </row>
    <row r="36" spans="1:8" x14ac:dyDescent="0.25">
      <c r="A36" s="9">
        <v>33</v>
      </c>
      <c r="B36" s="15" t="s">
        <v>126</v>
      </c>
      <c r="C36" s="16">
        <f t="shared" si="0"/>
        <v>23</v>
      </c>
      <c r="D36" s="16">
        <v>17</v>
      </c>
      <c r="E36" s="30">
        <f t="shared" ref="E36:E61" si="3">D36/C36</f>
        <v>0.73913043478260865</v>
      </c>
      <c r="F36" s="16">
        <v>6</v>
      </c>
      <c r="G36" s="30">
        <f t="shared" ref="G36:G61" si="4">F36/C36</f>
        <v>0.2608695652173913</v>
      </c>
      <c r="H36" s="12"/>
    </row>
    <row r="37" spans="1:8" x14ac:dyDescent="0.25">
      <c r="A37" s="9">
        <v>34</v>
      </c>
      <c r="B37" s="15" t="s">
        <v>126</v>
      </c>
      <c r="C37" s="16">
        <f t="shared" si="0"/>
        <v>20</v>
      </c>
      <c r="D37" s="16">
        <v>12</v>
      </c>
      <c r="E37" s="30">
        <f t="shared" si="3"/>
        <v>0.6</v>
      </c>
      <c r="F37" s="16">
        <v>8</v>
      </c>
      <c r="G37" s="30">
        <f t="shared" si="4"/>
        <v>0.4</v>
      </c>
      <c r="H37" s="12"/>
    </row>
    <row r="38" spans="1:8" ht="33" x14ac:dyDescent="0.25">
      <c r="A38" s="9">
        <v>35</v>
      </c>
      <c r="B38" s="15" t="s">
        <v>139</v>
      </c>
      <c r="C38" s="16">
        <f t="shared" si="0"/>
        <v>35</v>
      </c>
      <c r="D38" s="16">
        <v>28</v>
      </c>
      <c r="E38" s="30">
        <f t="shared" si="3"/>
        <v>0.8</v>
      </c>
      <c r="F38" s="16">
        <v>7</v>
      </c>
      <c r="G38" s="30">
        <f t="shared" si="4"/>
        <v>0.2</v>
      </c>
      <c r="H38" s="12"/>
    </row>
    <row r="39" spans="1:8" ht="33" x14ac:dyDescent="0.25">
      <c r="A39" s="9">
        <v>36</v>
      </c>
      <c r="B39" s="15" t="s">
        <v>140</v>
      </c>
      <c r="C39" s="16">
        <f t="shared" si="0"/>
        <v>71</v>
      </c>
      <c r="D39" s="16">
        <v>50</v>
      </c>
      <c r="E39" s="30">
        <f t="shared" si="3"/>
        <v>0.70422535211267601</v>
      </c>
      <c r="F39" s="16">
        <v>21</v>
      </c>
      <c r="G39" s="30">
        <f t="shared" si="4"/>
        <v>0.29577464788732394</v>
      </c>
      <c r="H39" s="12"/>
    </row>
    <row r="40" spans="1:8" x14ac:dyDescent="0.25">
      <c r="A40" s="9">
        <v>37</v>
      </c>
      <c r="B40" s="15" t="s">
        <v>126</v>
      </c>
      <c r="C40" s="16">
        <f t="shared" si="0"/>
        <v>26</v>
      </c>
      <c r="D40" s="16">
        <v>17</v>
      </c>
      <c r="E40" s="30">
        <f t="shared" si="3"/>
        <v>0.65384615384615385</v>
      </c>
      <c r="F40" s="16">
        <v>9</v>
      </c>
      <c r="G40" s="30">
        <f t="shared" si="4"/>
        <v>0.34615384615384615</v>
      </c>
      <c r="H40" s="12"/>
    </row>
    <row r="41" spans="1:8" x14ac:dyDescent="0.25">
      <c r="A41" s="9">
        <v>38</v>
      </c>
      <c r="B41" s="15" t="s">
        <v>141</v>
      </c>
      <c r="C41" s="16">
        <f t="shared" si="0"/>
        <v>180</v>
      </c>
      <c r="D41" s="16">
        <v>143</v>
      </c>
      <c r="E41" s="30">
        <f t="shared" si="3"/>
        <v>0.7944444444444444</v>
      </c>
      <c r="F41" s="16">
        <v>37</v>
      </c>
      <c r="G41" s="30">
        <f t="shared" si="4"/>
        <v>0.20555555555555555</v>
      </c>
      <c r="H41" s="12"/>
    </row>
    <row r="42" spans="1:8" x14ac:dyDescent="0.25">
      <c r="A42" s="9">
        <v>39</v>
      </c>
      <c r="B42" s="15" t="s">
        <v>126</v>
      </c>
      <c r="C42" s="16">
        <f t="shared" si="0"/>
        <v>24</v>
      </c>
      <c r="D42" s="16">
        <v>17</v>
      </c>
      <c r="E42" s="30">
        <f t="shared" si="3"/>
        <v>0.70833333333333337</v>
      </c>
      <c r="F42" s="16">
        <v>7</v>
      </c>
      <c r="G42" s="30">
        <f t="shared" si="4"/>
        <v>0.29166666666666669</v>
      </c>
      <c r="H42" s="12"/>
    </row>
    <row r="43" spans="1:8" x14ac:dyDescent="0.25">
      <c r="A43" s="9">
        <v>40</v>
      </c>
      <c r="B43" s="15" t="s">
        <v>126</v>
      </c>
      <c r="C43" s="16">
        <f t="shared" si="0"/>
        <v>7</v>
      </c>
      <c r="D43" s="16">
        <v>5</v>
      </c>
      <c r="E43" s="30">
        <f t="shared" si="3"/>
        <v>0.7142857142857143</v>
      </c>
      <c r="F43" s="16">
        <v>2</v>
      </c>
      <c r="G43" s="30">
        <f t="shared" si="4"/>
        <v>0.2857142857142857</v>
      </c>
      <c r="H43" s="20"/>
    </row>
    <row r="44" spans="1:8" x14ac:dyDescent="0.25">
      <c r="A44" s="9">
        <v>41</v>
      </c>
      <c r="B44" s="15" t="s">
        <v>142</v>
      </c>
      <c r="C44" s="16">
        <f t="shared" si="0"/>
        <v>11</v>
      </c>
      <c r="D44" s="16">
        <v>8</v>
      </c>
      <c r="E44" s="30">
        <f t="shared" si="3"/>
        <v>0.72727272727272729</v>
      </c>
      <c r="F44" s="16">
        <v>3</v>
      </c>
      <c r="G44" s="30">
        <f t="shared" si="4"/>
        <v>0.27272727272727271</v>
      </c>
      <c r="H44" s="12"/>
    </row>
    <row r="45" spans="1:8" ht="33" x14ac:dyDescent="0.25">
      <c r="A45" s="9">
        <v>42</v>
      </c>
      <c r="B45" s="15" t="s">
        <v>143</v>
      </c>
      <c r="C45" s="16">
        <f t="shared" si="0"/>
        <v>28</v>
      </c>
      <c r="D45" s="16">
        <v>23</v>
      </c>
      <c r="E45" s="30">
        <f t="shared" si="3"/>
        <v>0.8214285714285714</v>
      </c>
      <c r="F45" s="16">
        <v>5</v>
      </c>
      <c r="G45" s="30">
        <f t="shared" si="4"/>
        <v>0.17857142857142858</v>
      </c>
    </row>
    <row r="46" spans="1:8" x14ac:dyDescent="0.25">
      <c r="A46" s="9">
        <v>43</v>
      </c>
      <c r="B46" s="15" t="s">
        <v>144</v>
      </c>
      <c r="C46" s="16">
        <f t="shared" si="0"/>
        <v>410</v>
      </c>
      <c r="D46" s="16">
        <v>250</v>
      </c>
      <c r="E46" s="30">
        <f t="shared" si="3"/>
        <v>0.6097560975609756</v>
      </c>
      <c r="F46" s="16">
        <v>160</v>
      </c>
      <c r="G46" s="30">
        <f t="shared" si="4"/>
        <v>0.3902439024390244</v>
      </c>
    </row>
    <row r="47" spans="1:8" x14ac:dyDescent="0.25">
      <c r="A47" s="9">
        <v>44</v>
      </c>
      <c r="B47" s="15" t="s">
        <v>126</v>
      </c>
      <c r="C47" s="16">
        <f t="shared" si="0"/>
        <v>18</v>
      </c>
      <c r="D47" s="16">
        <v>16</v>
      </c>
      <c r="E47" s="30">
        <f t="shared" si="3"/>
        <v>0.88888888888888884</v>
      </c>
      <c r="F47" s="16">
        <v>2</v>
      </c>
      <c r="G47" s="30">
        <f t="shared" si="4"/>
        <v>0.1111111111111111</v>
      </c>
    </row>
    <row r="48" spans="1:8" x14ac:dyDescent="0.25">
      <c r="A48" s="9">
        <v>45</v>
      </c>
      <c r="B48" s="15" t="s">
        <v>145</v>
      </c>
      <c r="C48" s="16">
        <f t="shared" si="0"/>
        <v>50</v>
      </c>
      <c r="D48" s="16">
        <v>38</v>
      </c>
      <c r="E48" s="30">
        <f t="shared" si="3"/>
        <v>0.76</v>
      </c>
      <c r="F48" s="16">
        <v>12</v>
      </c>
      <c r="G48" s="30">
        <f t="shared" si="4"/>
        <v>0.24</v>
      </c>
    </row>
    <row r="49" spans="1:8" ht="33" x14ac:dyDescent="0.25">
      <c r="A49" s="9">
        <v>46</v>
      </c>
      <c r="B49" s="15" t="s">
        <v>146</v>
      </c>
      <c r="C49" s="16">
        <v>68</v>
      </c>
      <c r="D49" s="16">
        <v>40</v>
      </c>
      <c r="E49" s="30">
        <f t="shared" si="3"/>
        <v>0.58823529411764708</v>
      </c>
      <c r="F49" s="16">
        <v>28</v>
      </c>
      <c r="G49" s="30">
        <f t="shared" si="4"/>
        <v>0.41176470588235292</v>
      </c>
    </row>
    <row r="50" spans="1:8" x14ac:dyDescent="0.25">
      <c r="A50" s="9">
        <v>47</v>
      </c>
      <c r="B50" s="15" t="s">
        <v>147</v>
      </c>
      <c r="C50" s="16">
        <f t="shared" ref="C50:C60" si="5">SUM(D50,F50)</f>
        <v>15</v>
      </c>
      <c r="D50" s="16">
        <v>8</v>
      </c>
      <c r="E50" s="30">
        <f t="shared" si="3"/>
        <v>0.53333333333333333</v>
      </c>
      <c r="F50" s="16">
        <v>7</v>
      </c>
      <c r="G50" s="30">
        <f t="shared" si="4"/>
        <v>0.46666666666666667</v>
      </c>
    </row>
    <row r="51" spans="1:8" x14ac:dyDescent="0.25">
      <c r="A51" s="9">
        <v>48</v>
      </c>
      <c r="B51" s="15" t="s">
        <v>148</v>
      </c>
      <c r="C51" s="16">
        <f t="shared" si="5"/>
        <v>11</v>
      </c>
      <c r="D51" s="16">
        <v>7</v>
      </c>
      <c r="E51" s="30">
        <f t="shared" si="3"/>
        <v>0.63636363636363635</v>
      </c>
      <c r="F51" s="16">
        <v>4</v>
      </c>
      <c r="G51" s="30">
        <f t="shared" si="4"/>
        <v>0.36363636363636365</v>
      </c>
    </row>
    <row r="52" spans="1:8" x14ac:dyDescent="0.25">
      <c r="A52" s="9">
        <v>49</v>
      </c>
      <c r="B52" s="15" t="s">
        <v>149</v>
      </c>
      <c r="C52" s="16">
        <f t="shared" si="5"/>
        <v>86</v>
      </c>
      <c r="D52" s="16">
        <v>56</v>
      </c>
      <c r="E52" s="30">
        <f t="shared" si="3"/>
        <v>0.65116279069767447</v>
      </c>
      <c r="F52" s="16">
        <v>30</v>
      </c>
      <c r="G52" s="30">
        <f t="shared" si="4"/>
        <v>0.34883720930232559</v>
      </c>
    </row>
    <row r="53" spans="1:8" ht="33" x14ac:dyDescent="0.25">
      <c r="A53" s="9">
        <v>50</v>
      </c>
      <c r="B53" s="15" t="s">
        <v>150</v>
      </c>
      <c r="C53" s="16">
        <f t="shared" si="5"/>
        <v>61</v>
      </c>
      <c r="D53" s="16">
        <v>40</v>
      </c>
      <c r="E53" s="30">
        <f t="shared" si="3"/>
        <v>0.65573770491803274</v>
      </c>
      <c r="F53" s="16">
        <v>21</v>
      </c>
      <c r="G53" s="30">
        <f t="shared" si="4"/>
        <v>0.34426229508196721</v>
      </c>
    </row>
    <row r="54" spans="1:8" x14ac:dyDescent="0.25">
      <c r="A54" s="9">
        <v>51</v>
      </c>
      <c r="B54" s="15" t="s">
        <v>151</v>
      </c>
      <c r="C54" s="16">
        <f t="shared" si="5"/>
        <v>26</v>
      </c>
      <c r="D54" s="16">
        <v>17</v>
      </c>
      <c r="E54" s="30">
        <f t="shared" si="3"/>
        <v>0.65384615384615385</v>
      </c>
      <c r="F54" s="16">
        <v>9</v>
      </c>
      <c r="G54" s="30">
        <f t="shared" si="4"/>
        <v>0.34615384615384615</v>
      </c>
    </row>
    <row r="55" spans="1:8" ht="33" x14ac:dyDescent="0.25">
      <c r="A55" s="9">
        <v>52</v>
      </c>
      <c r="B55" s="15" t="s">
        <v>152</v>
      </c>
      <c r="C55" s="16">
        <f t="shared" si="5"/>
        <v>61</v>
      </c>
      <c r="D55" s="16">
        <v>35</v>
      </c>
      <c r="E55" s="30">
        <f t="shared" si="3"/>
        <v>0.57377049180327866</v>
      </c>
      <c r="F55" s="16">
        <v>26</v>
      </c>
      <c r="G55" s="30">
        <f t="shared" si="4"/>
        <v>0.42622950819672129</v>
      </c>
    </row>
    <row r="56" spans="1:8" x14ac:dyDescent="0.25">
      <c r="A56" s="9">
        <v>53</v>
      </c>
      <c r="B56" s="15" t="s">
        <v>153</v>
      </c>
      <c r="C56" s="16">
        <f t="shared" si="5"/>
        <v>35</v>
      </c>
      <c r="D56" s="16">
        <v>26</v>
      </c>
      <c r="E56" s="30">
        <f t="shared" si="3"/>
        <v>0.74285714285714288</v>
      </c>
      <c r="F56" s="16">
        <v>9</v>
      </c>
      <c r="G56" s="30">
        <f t="shared" si="4"/>
        <v>0.25714285714285712</v>
      </c>
    </row>
    <row r="57" spans="1:8" x14ac:dyDescent="0.25">
      <c r="A57" s="9">
        <v>54</v>
      </c>
      <c r="B57" s="15" t="s">
        <v>154</v>
      </c>
      <c r="C57" s="16">
        <f t="shared" si="5"/>
        <v>29</v>
      </c>
      <c r="D57" s="16">
        <v>24</v>
      </c>
      <c r="E57" s="30">
        <f t="shared" si="3"/>
        <v>0.82758620689655171</v>
      </c>
      <c r="F57" s="16">
        <v>5</v>
      </c>
      <c r="G57" s="30">
        <f t="shared" si="4"/>
        <v>0.17241379310344829</v>
      </c>
    </row>
    <row r="58" spans="1:8" ht="33" x14ac:dyDescent="0.25">
      <c r="A58" s="9">
        <v>55</v>
      </c>
      <c r="B58" s="15" t="s">
        <v>155</v>
      </c>
      <c r="C58" s="16">
        <f t="shared" si="5"/>
        <v>10</v>
      </c>
      <c r="D58" s="16">
        <v>8</v>
      </c>
      <c r="E58" s="30">
        <f t="shared" si="3"/>
        <v>0.8</v>
      </c>
      <c r="F58" s="16">
        <v>2</v>
      </c>
      <c r="G58" s="30">
        <f t="shared" si="4"/>
        <v>0.2</v>
      </c>
    </row>
    <row r="59" spans="1:8" x14ac:dyDescent="0.25">
      <c r="A59" s="9">
        <v>56</v>
      </c>
      <c r="B59" s="15" t="s">
        <v>156</v>
      </c>
      <c r="C59" s="16">
        <f t="shared" si="5"/>
        <v>80</v>
      </c>
      <c r="D59" s="16">
        <v>40</v>
      </c>
      <c r="E59" s="30">
        <f t="shared" si="3"/>
        <v>0.5</v>
      </c>
      <c r="F59" s="16">
        <v>40</v>
      </c>
      <c r="G59" s="30">
        <f t="shared" si="4"/>
        <v>0.5</v>
      </c>
    </row>
    <row r="60" spans="1:8" x14ac:dyDescent="0.25">
      <c r="A60" s="9">
        <v>57</v>
      </c>
      <c r="B60" s="15" t="s">
        <v>157</v>
      </c>
      <c r="C60" s="16">
        <f t="shared" si="5"/>
        <v>40</v>
      </c>
      <c r="D60" s="16">
        <v>27</v>
      </c>
      <c r="E60" s="30">
        <f t="shared" si="3"/>
        <v>0.67500000000000004</v>
      </c>
      <c r="F60" s="16">
        <v>13</v>
      </c>
      <c r="G60" s="30">
        <f t="shared" si="4"/>
        <v>0.32500000000000001</v>
      </c>
    </row>
    <row r="61" spans="1:8" x14ac:dyDescent="0.25">
      <c r="A61" s="9"/>
      <c r="B61" s="26" t="s">
        <v>166</v>
      </c>
      <c r="C61" s="27">
        <f>SUM(C4:C60)</f>
        <v>2991</v>
      </c>
      <c r="D61" s="27">
        <f>SUM(D4:D60)</f>
        <v>2036</v>
      </c>
      <c r="E61" s="29">
        <f t="shared" si="3"/>
        <v>0.68070879304580412</v>
      </c>
      <c r="F61" s="27">
        <f>SUM(F4:F60)</f>
        <v>955</v>
      </c>
      <c r="G61" s="29">
        <f t="shared" si="4"/>
        <v>0.31929120695419594</v>
      </c>
    </row>
    <row r="62" spans="1:8" x14ac:dyDescent="0.25">
      <c r="A62" s="9"/>
      <c r="B62" s="81" t="s">
        <v>74</v>
      </c>
      <c r="C62" s="81"/>
      <c r="D62" s="81"/>
      <c r="E62" s="81"/>
      <c r="F62" s="81"/>
      <c r="G62" s="81"/>
      <c r="H62" s="25"/>
    </row>
  </sheetData>
  <mergeCells count="7">
    <mergeCell ref="A1:G1"/>
    <mergeCell ref="A2:A3"/>
    <mergeCell ref="B62:G62"/>
    <mergeCell ref="F2:G2"/>
    <mergeCell ref="B2:B3"/>
    <mergeCell ref="C2:C3"/>
    <mergeCell ref="D2:E2"/>
  </mergeCells>
  <phoneticPr fontId="2" type="noConversion"/>
  <pageMargins left="0.70866141732283472" right="0.70866141732283472" top="0.74803149606299213" bottom="0.74803149606299213" header="0.31496062992125984" footer="0.31496062992125984"/>
  <pageSetup paperSize="9" scale="69" orientation="portrait"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5"/>
  <sheetViews>
    <sheetView topLeftCell="A34" workbookViewId="0">
      <selection activeCell="A45" sqref="A45:G45"/>
    </sheetView>
  </sheetViews>
  <sheetFormatPr defaultRowHeight="16.5" x14ac:dyDescent="0.25"/>
  <cols>
    <col min="1" max="1" width="5.5" style="8" customWidth="1"/>
    <col min="2" max="2" width="36.5" customWidth="1"/>
    <col min="3" max="3" width="15.5" customWidth="1"/>
    <col min="4" max="7" width="16.75" customWidth="1"/>
  </cols>
  <sheetData>
    <row r="1" spans="1:17" ht="63" customHeight="1" x14ac:dyDescent="0.3">
      <c r="A1" s="83" t="s">
        <v>158</v>
      </c>
      <c r="B1" s="83"/>
      <c r="C1" s="83"/>
      <c r="D1" s="83"/>
      <c r="E1" s="83"/>
      <c r="F1" s="83"/>
      <c r="G1" s="83"/>
      <c r="H1" s="21"/>
      <c r="I1" s="21"/>
      <c r="J1" s="21"/>
      <c r="K1" s="21"/>
      <c r="L1" s="21"/>
      <c r="M1" s="22"/>
      <c r="N1" s="22"/>
      <c r="O1" s="22"/>
      <c r="P1" s="22"/>
      <c r="Q1" s="22"/>
    </row>
    <row r="2" spans="1:17" ht="16.149999999999999" customHeight="1" x14ac:dyDescent="0.25">
      <c r="A2" s="76" t="s">
        <v>118</v>
      </c>
      <c r="B2" s="85" t="s">
        <v>159</v>
      </c>
      <c r="C2" s="87" t="s">
        <v>161</v>
      </c>
      <c r="D2" s="79" t="s">
        <v>162</v>
      </c>
      <c r="E2" s="79"/>
      <c r="F2" s="79" t="s">
        <v>163</v>
      </c>
      <c r="G2" s="79"/>
      <c r="H2" s="12"/>
      <c r="I2" s="12"/>
      <c r="J2" s="12"/>
      <c r="K2" s="12"/>
      <c r="L2" s="12"/>
      <c r="M2" s="12"/>
      <c r="N2" s="12"/>
      <c r="O2" s="12"/>
      <c r="P2" s="12"/>
      <c r="Q2" s="12"/>
    </row>
    <row r="3" spans="1:17" ht="72.599999999999994" customHeight="1" x14ac:dyDescent="0.25">
      <c r="A3" s="76"/>
      <c r="B3" s="86"/>
      <c r="C3" s="88"/>
      <c r="D3" s="13" t="s">
        <v>76</v>
      </c>
      <c r="E3" s="14" t="s">
        <v>164</v>
      </c>
      <c r="F3" s="13" t="s">
        <v>76</v>
      </c>
      <c r="G3" s="14" t="s">
        <v>165</v>
      </c>
      <c r="H3" s="12"/>
      <c r="I3" s="12"/>
      <c r="J3" s="12"/>
      <c r="K3" s="12"/>
      <c r="L3" s="12"/>
      <c r="M3" s="12"/>
      <c r="N3" s="12"/>
      <c r="O3" s="12"/>
      <c r="P3" s="12"/>
      <c r="Q3" s="12"/>
    </row>
    <row r="4" spans="1:17" x14ac:dyDescent="0.25">
      <c r="A4" s="9">
        <v>1</v>
      </c>
      <c r="B4" s="15" t="s">
        <v>77</v>
      </c>
      <c r="C4" s="16">
        <v>35</v>
      </c>
      <c r="D4" s="16">
        <v>25</v>
      </c>
      <c r="E4" s="17">
        <f t="shared" ref="E4:E44" si="0">D4/C4</f>
        <v>0.7142857142857143</v>
      </c>
      <c r="F4" s="16">
        <v>10</v>
      </c>
      <c r="G4" s="17">
        <f t="shared" ref="G4:G44" si="1">F4/C4</f>
        <v>0.2857142857142857</v>
      </c>
      <c r="H4" s="12"/>
      <c r="I4" s="12"/>
      <c r="J4" s="12"/>
      <c r="K4" s="12"/>
      <c r="L4" s="12"/>
      <c r="M4" s="12"/>
      <c r="N4" s="12"/>
      <c r="O4" s="12"/>
      <c r="P4" s="12"/>
      <c r="Q4" s="12"/>
    </row>
    <row r="5" spans="1:17" ht="33" x14ac:dyDescent="0.25">
      <c r="A5" s="9">
        <v>2</v>
      </c>
      <c r="B5" s="15" t="s">
        <v>78</v>
      </c>
      <c r="C5" s="16">
        <f>SUM(D5,F5)</f>
        <v>35</v>
      </c>
      <c r="D5" s="16">
        <v>25</v>
      </c>
      <c r="E5" s="17">
        <f t="shared" si="0"/>
        <v>0.7142857142857143</v>
      </c>
      <c r="F5" s="16">
        <v>10</v>
      </c>
      <c r="G5" s="17">
        <f t="shared" si="1"/>
        <v>0.2857142857142857</v>
      </c>
      <c r="H5" s="12"/>
      <c r="I5" s="12"/>
      <c r="J5" s="12"/>
      <c r="K5" s="12"/>
      <c r="L5" s="12"/>
      <c r="M5" s="12"/>
      <c r="N5" s="12"/>
      <c r="O5" s="12"/>
      <c r="P5" s="12"/>
      <c r="Q5" s="12"/>
    </row>
    <row r="6" spans="1:17" ht="49.5" x14ac:dyDescent="0.25">
      <c r="A6" s="9">
        <v>3</v>
      </c>
      <c r="B6" s="15" t="s">
        <v>79</v>
      </c>
      <c r="C6" s="16">
        <f>SUM(D6,F6)</f>
        <v>22</v>
      </c>
      <c r="D6" s="16">
        <v>15</v>
      </c>
      <c r="E6" s="17">
        <f t="shared" si="0"/>
        <v>0.68181818181818177</v>
      </c>
      <c r="F6" s="16">
        <v>7</v>
      </c>
      <c r="G6" s="17">
        <f t="shared" si="1"/>
        <v>0.31818181818181818</v>
      </c>
      <c r="H6" s="12"/>
      <c r="I6" s="12"/>
      <c r="J6" s="12"/>
      <c r="K6" s="12"/>
      <c r="L6" s="12"/>
      <c r="M6" s="12"/>
      <c r="N6" s="12"/>
      <c r="O6" s="12"/>
      <c r="P6" s="12"/>
      <c r="Q6" s="12"/>
    </row>
    <row r="7" spans="1:17" ht="49.5" x14ac:dyDescent="0.25">
      <c r="A7" s="9">
        <v>4</v>
      </c>
      <c r="B7" s="15" t="s">
        <v>80</v>
      </c>
      <c r="C7" s="16">
        <f>SUM(D7,F7)</f>
        <v>16</v>
      </c>
      <c r="D7" s="16">
        <v>13</v>
      </c>
      <c r="E7" s="17">
        <f t="shared" si="0"/>
        <v>0.8125</v>
      </c>
      <c r="F7" s="16">
        <v>3</v>
      </c>
      <c r="G7" s="17">
        <f t="shared" si="1"/>
        <v>0.1875</v>
      </c>
      <c r="H7" s="12"/>
      <c r="I7" s="12"/>
      <c r="J7" s="12"/>
      <c r="K7" s="12"/>
      <c r="L7" s="12"/>
      <c r="M7" s="12"/>
      <c r="N7" s="12"/>
      <c r="O7" s="12"/>
      <c r="P7" s="12"/>
      <c r="Q7" s="12"/>
    </row>
    <row r="8" spans="1:17" x14ac:dyDescent="0.25">
      <c r="A8" s="9">
        <v>5</v>
      </c>
      <c r="B8" s="15" t="s">
        <v>81</v>
      </c>
      <c r="C8" s="16">
        <f>SUM(D8,F8)</f>
        <v>98</v>
      </c>
      <c r="D8" s="16">
        <v>49</v>
      </c>
      <c r="E8" s="17">
        <f t="shared" si="0"/>
        <v>0.5</v>
      </c>
      <c r="F8" s="16">
        <v>49</v>
      </c>
      <c r="G8" s="17">
        <f t="shared" si="1"/>
        <v>0.5</v>
      </c>
      <c r="H8" s="12"/>
      <c r="I8" s="12"/>
      <c r="J8" s="12"/>
      <c r="K8" s="12"/>
      <c r="L8" s="12"/>
      <c r="M8" s="12"/>
      <c r="N8" s="12"/>
      <c r="O8" s="12"/>
      <c r="P8" s="12"/>
      <c r="Q8" s="12"/>
    </row>
    <row r="9" spans="1:17" x14ac:dyDescent="0.25">
      <c r="A9" s="9">
        <v>6</v>
      </c>
      <c r="B9" s="15" t="s">
        <v>82</v>
      </c>
      <c r="C9" s="16">
        <v>44</v>
      </c>
      <c r="D9" s="16">
        <v>29</v>
      </c>
      <c r="E9" s="17">
        <f t="shared" si="0"/>
        <v>0.65909090909090906</v>
      </c>
      <c r="F9" s="16">
        <v>15</v>
      </c>
      <c r="G9" s="17">
        <f t="shared" si="1"/>
        <v>0.34090909090909088</v>
      </c>
      <c r="H9" s="12"/>
      <c r="I9" s="12"/>
      <c r="J9" s="12"/>
      <c r="K9" s="12"/>
      <c r="L9" s="12"/>
      <c r="M9" s="12"/>
      <c r="N9" s="12"/>
      <c r="O9" s="12"/>
      <c r="P9" s="12"/>
      <c r="Q9" s="12"/>
    </row>
    <row r="10" spans="1:17" ht="33" x14ac:dyDescent="0.25">
      <c r="A10" s="9">
        <v>7</v>
      </c>
      <c r="B10" s="15" t="s">
        <v>83</v>
      </c>
      <c r="C10" s="16">
        <v>26</v>
      </c>
      <c r="D10" s="16">
        <v>20</v>
      </c>
      <c r="E10" s="17">
        <f t="shared" si="0"/>
        <v>0.76923076923076927</v>
      </c>
      <c r="F10" s="16">
        <v>6</v>
      </c>
      <c r="G10" s="17">
        <f t="shared" si="1"/>
        <v>0.23076923076923078</v>
      </c>
      <c r="H10" s="12"/>
      <c r="I10" s="12"/>
      <c r="J10" s="12"/>
      <c r="K10" s="12"/>
      <c r="L10" s="12"/>
      <c r="M10" s="12"/>
      <c r="N10" s="12"/>
      <c r="O10" s="12"/>
      <c r="P10" s="12"/>
      <c r="Q10" s="12"/>
    </row>
    <row r="11" spans="1:17" ht="82.5" x14ac:dyDescent="0.25">
      <c r="A11" s="9">
        <v>8</v>
      </c>
      <c r="B11" s="15" t="s">
        <v>84</v>
      </c>
      <c r="C11" s="16">
        <f>SUM(D11,F11)</f>
        <v>21</v>
      </c>
      <c r="D11" s="16">
        <v>15</v>
      </c>
      <c r="E11" s="17">
        <f t="shared" si="0"/>
        <v>0.7142857142857143</v>
      </c>
      <c r="F11" s="16">
        <v>6</v>
      </c>
      <c r="G11" s="17">
        <f t="shared" si="1"/>
        <v>0.2857142857142857</v>
      </c>
      <c r="H11" s="12"/>
      <c r="I11" s="12"/>
      <c r="J11" s="12"/>
      <c r="K11" s="12"/>
      <c r="L11" s="12"/>
      <c r="M11" s="12"/>
      <c r="N11" s="12"/>
      <c r="O11" s="12"/>
      <c r="P11" s="12"/>
      <c r="Q11" s="12"/>
    </row>
    <row r="12" spans="1:17" ht="66" x14ac:dyDescent="0.25">
      <c r="A12" s="9">
        <v>9</v>
      </c>
      <c r="B12" s="15" t="s">
        <v>85</v>
      </c>
      <c r="C12" s="16">
        <f>SUM(D12,F12)</f>
        <v>12</v>
      </c>
      <c r="D12" s="16">
        <v>8</v>
      </c>
      <c r="E12" s="17">
        <f t="shared" si="0"/>
        <v>0.66666666666666663</v>
      </c>
      <c r="F12" s="16">
        <v>4</v>
      </c>
      <c r="G12" s="17">
        <f t="shared" si="1"/>
        <v>0.33333333333333331</v>
      </c>
      <c r="H12" s="12"/>
      <c r="I12" s="12"/>
      <c r="J12" s="12"/>
      <c r="K12" s="12"/>
      <c r="L12" s="12"/>
      <c r="M12" s="12"/>
      <c r="N12" s="12"/>
      <c r="O12" s="12"/>
      <c r="P12" s="12"/>
      <c r="Q12" s="12"/>
    </row>
    <row r="13" spans="1:17" x14ac:dyDescent="0.25">
      <c r="A13" s="9">
        <v>10</v>
      </c>
      <c r="B13" s="15" t="s">
        <v>86</v>
      </c>
      <c r="C13" s="16">
        <f>SUM(D13,F13)</f>
        <v>27</v>
      </c>
      <c r="D13" s="16">
        <v>22</v>
      </c>
      <c r="E13" s="17">
        <f t="shared" si="0"/>
        <v>0.81481481481481477</v>
      </c>
      <c r="F13" s="16">
        <v>5</v>
      </c>
      <c r="G13" s="17">
        <f t="shared" si="1"/>
        <v>0.18518518518518517</v>
      </c>
      <c r="H13" s="12"/>
      <c r="I13" s="12"/>
      <c r="J13" s="12"/>
      <c r="K13" s="12"/>
      <c r="L13" s="12"/>
      <c r="M13" s="12"/>
      <c r="N13" s="12"/>
      <c r="O13" s="12"/>
      <c r="P13" s="12"/>
      <c r="Q13" s="12"/>
    </row>
    <row r="14" spans="1:17" ht="33" x14ac:dyDescent="0.25">
      <c r="A14" s="9">
        <v>11</v>
      </c>
      <c r="B14" s="15" t="s">
        <v>87</v>
      </c>
      <c r="C14" s="16">
        <v>12</v>
      </c>
      <c r="D14" s="16">
        <v>7</v>
      </c>
      <c r="E14" s="17">
        <f t="shared" si="0"/>
        <v>0.58333333333333337</v>
      </c>
      <c r="F14" s="16">
        <v>5</v>
      </c>
      <c r="G14" s="17">
        <f t="shared" si="1"/>
        <v>0.41666666666666669</v>
      </c>
      <c r="H14" s="12"/>
      <c r="I14" s="12"/>
      <c r="J14" s="12"/>
      <c r="K14" s="12"/>
      <c r="L14" s="12"/>
      <c r="M14" s="12"/>
      <c r="N14" s="12"/>
      <c r="O14" s="12"/>
      <c r="P14" s="12"/>
      <c r="Q14" s="12"/>
    </row>
    <row r="15" spans="1:17" ht="33" x14ac:dyDescent="0.25">
      <c r="A15" s="9">
        <v>12</v>
      </c>
      <c r="B15" s="15" t="s">
        <v>88</v>
      </c>
      <c r="C15" s="16">
        <f t="shared" ref="C15:C43" si="2">SUM(D15,F15)</f>
        <v>63</v>
      </c>
      <c r="D15" s="16">
        <v>49</v>
      </c>
      <c r="E15" s="17">
        <f t="shared" si="0"/>
        <v>0.77777777777777779</v>
      </c>
      <c r="F15" s="16">
        <v>14</v>
      </c>
      <c r="G15" s="17">
        <f t="shared" si="1"/>
        <v>0.22222222222222221</v>
      </c>
      <c r="H15" s="12"/>
      <c r="I15" s="12"/>
      <c r="J15" s="12"/>
      <c r="K15" s="12"/>
      <c r="L15" s="12"/>
      <c r="M15" s="12"/>
      <c r="N15" s="12"/>
      <c r="O15" s="12"/>
      <c r="P15" s="12"/>
      <c r="Q15" s="12"/>
    </row>
    <row r="16" spans="1:17" ht="33" x14ac:dyDescent="0.25">
      <c r="A16" s="9">
        <v>13</v>
      </c>
      <c r="B16" s="15" t="s">
        <v>89</v>
      </c>
      <c r="C16" s="16">
        <f t="shared" si="2"/>
        <v>27</v>
      </c>
      <c r="D16" s="16">
        <v>22</v>
      </c>
      <c r="E16" s="17">
        <f t="shared" si="0"/>
        <v>0.81481481481481477</v>
      </c>
      <c r="F16" s="16">
        <v>5</v>
      </c>
      <c r="G16" s="17">
        <f t="shared" si="1"/>
        <v>0.18518518518518517</v>
      </c>
      <c r="H16" s="12"/>
      <c r="I16" s="12"/>
      <c r="J16" s="12"/>
      <c r="K16" s="12"/>
      <c r="L16" s="12"/>
      <c r="M16" s="12"/>
      <c r="N16" s="12"/>
      <c r="O16" s="12"/>
      <c r="P16" s="12"/>
      <c r="Q16" s="12"/>
    </row>
    <row r="17" spans="1:17" ht="33" x14ac:dyDescent="0.25">
      <c r="A17" s="9">
        <v>14</v>
      </c>
      <c r="B17" s="15" t="s">
        <v>90</v>
      </c>
      <c r="C17" s="16">
        <f t="shared" si="2"/>
        <v>26</v>
      </c>
      <c r="D17" s="16">
        <v>20</v>
      </c>
      <c r="E17" s="17">
        <f t="shared" si="0"/>
        <v>0.76923076923076927</v>
      </c>
      <c r="F17" s="16">
        <v>6</v>
      </c>
      <c r="G17" s="17">
        <f t="shared" si="1"/>
        <v>0.23076923076923078</v>
      </c>
      <c r="H17" s="12"/>
      <c r="I17" s="12"/>
      <c r="J17" s="12"/>
      <c r="K17" s="12"/>
      <c r="L17" s="12"/>
      <c r="M17" s="12"/>
      <c r="N17" s="12"/>
      <c r="O17" s="12"/>
      <c r="P17" s="12"/>
      <c r="Q17" s="12"/>
    </row>
    <row r="18" spans="1:17" ht="33" x14ac:dyDescent="0.25">
      <c r="A18" s="9">
        <v>15</v>
      </c>
      <c r="B18" s="15" t="s">
        <v>91</v>
      </c>
      <c r="C18" s="16">
        <f t="shared" si="2"/>
        <v>21</v>
      </c>
      <c r="D18" s="16">
        <v>19</v>
      </c>
      <c r="E18" s="17">
        <f t="shared" si="0"/>
        <v>0.90476190476190477</v>
      </c>
      <c r="F18" s="16">
        <v>2</v>
      </c>
      <c r="G18" s="17">
        <f t="shared" si="1"/>
        <v>9.5238095238095233E-2</v>
      </c>
      <c r="H18" s="12"/>
      <c r="I18" s="12"/>
      <c r="J18" s="12"/>
      <c r="K18" s="12"/>
      <c r="L18" s="12"/>
      <c r="M18" s="12"/>
      <c r="N18" s="12"/>
      <c r="O18" s="12"/>
      <c r="P18" s="12"/>
      <c r="Q18" s="12"/>
    </row>
    <row r="19" spans="1:17" ht="33" x14ac:dyDescent="0.25">
      <c r="A19" s="9">
        <v>16</v>
      </c>
      <c r="B19" s="15" t="s">
        <v>92</v>
      </c>
      <c r="C19" s="16">
        <f t="shared" si="2"/>
        <v>28</v>
      </c>
      <c r="D19" s="16">
        <v>22</v>
      </c>
      <c r="E19" s="17">
        <f t="shared" si="0"/>
        <v>0.7857142857142857</v>
      </c>
      <c r="F19" s="16">
        <v>6</v>
      </c>
      <c r="G19" s="17">
        <f t="shared" si="1"/>
        <v>0.21428571428571427</v>
      </c>
      <c r="H19" s="12"/>
      <c r="I19" s="12"/>
      <c r="J19" s="12"/>
      <c r="K19" s="12"/>
      <c r="L19" s="12"/>
      <c r="M19" s="12"/>
      <c r="N19" s="12"/>
      <c r="O19" s="12"/>
      <c r="P19" s="12"/>
      <c r="Q19" s="12"/>
    </row>
    <row r="20" spans="1:17" ht="33" x14ac:dyDescent="0.25">
      <c r="A20" s="9">
        <v>17</v>
      </c>
      <c r="B20" s="15" t="s">
        <v>93</v>
      </c>
      <c r="C20" s="16">
        <f t="shared" si="2"/>
        <v>24</v>
      </c>
      <c r="D20" s="16">
        <v>20</v>
      </c>
      <c r="E20" s="17">
        <f t="shared" si="0"/>
        <v>0.83333333333333337</v>
      </c>
      <c r="F20" s="16">
        <v>4</v>
      </c>
      <c r="G20" s="17">
        <f t="shared" si="1"/>
        <v>0.16666666666666666</v>
      </c>
      <c r="H20" s="12"/>
      <c r="I20" s="12"/>
      <c r="J20" s="12"/>
      <c r="K20" s="12"/>
      <c r="L20" s="12"/>
      <c r="M20" s="12"/>
      <c r="N20" s="12"/>
      <c r="O20" s="12"/>
      <c r="P20" s="12"/>
      <c r="Q20" s="12"/>
    </row>
    <row r="21" spans="1:17" ht="33" x14ac:dyDescent="0.25">
      <c r="A21" s="9">
        <v>18</v>
      </c>
      <c r="B21" s="15" t="s">
        <v>94</v>
      </c>
      <c r="C21" s="16">
        <f t="shared" si="2"/>
        <v>29</v>
      </c>
      <c r="D21" s="16">
        <v>21</v>
      </c>
      <c r="E21" s="17">
        <f t="shared" si="0"/>
        <v>0.72413793103448276</v>
      </c>
      <c r="F21" s="16">
        <v>8</v>
      </c>
      <c r="G21" s="17">
        <f t="shared" si="1"/>
        <v>0.27586206896551724</v>
      </c>
      <c r="H21" s="12"/>
      <c r="I21" s="12"/>
      <c r="J21" s="12"/>
      <c r="K21" s="12"/>
      <c r="L21" s="12"/>
      <c r="M21" s="12"/>
      <c r="N21" s="12"/>
      <c r="O21" s="12"/>
      <c r="P21" s="12"/>
      <c r="Q21" s="12"/>
    </row>
    <row r="22" spans="1:17" ht="33" x14ac:dyDescent="0.25">
      <c r="A22" s="9">
        <v>19</v>
      </c>
      <c r="B22" s="15" t="s">
        <v>95</v>
      </c>
      <c r="C22" s="16">
        <f t="shared" si="2"/>
        <v>50</v>
      </c>
      <c r="D22" s="16">
        <v>38</v>
      </c>
      <c r="E22" s="17">
        <f t="shared" si="0"/>
        <v>0.76</v>
      </c>
      <c r="F22" s="16">
        <v>12</v>
      </c>
      <c r="G22" s="17">
        <f t="shared" si="1"/>
        <v>0.24</v>
      </c>
      <c r="H22" s="12"/>
      <c r="I22" s="12"/>
      <c r="J22" s="12"/>
      <c r="K22" s="12"/>
      <c r="L22" s="12"/>
      <c r="M22" s="12"/>
      <c r="N22" s="12"/>
      <c r="O22" s="12"/>
      <c r="P22" s="12"/>
      <c r="Q22" s="12"/>
    </row>
    <row r="23" spans="1:17" ht="33" x14ac:dyDescent="0.25">
      <c r="A23" s="9">
        <v>20</v>
      </c>
      <c r="B23" s="15" t="s">
        <v>96</v>
      </c>
      <c r="C23" s="16">
        <f t="shared" si="2"/>
        <v>62</v>
      </c>
      <c r="D23" s="16">
        <v>49</v>
      </c>
      <c r="E23" s="17">
        <f t="shared" si="0"/>
        <v>0.79032258064516125</v>
      </c>
      <c r="F23" s="16">
        <v>13</v>
      </c>
      <c r="G23" s="17">
        <f t="shared" si="1"/>
        <v>0.20967741935483872</v>
      </c>
      <c r="H23" s="12"/>
      <c r="I23" s="12"/>
      <c r="J23" s="12"/>
      <c r="K23" s="12"/>
      <c r="L23" s="12"/>
      <c r="M23" s="12"/>
      <c r="N23" s="12"/>
      <c r="O23" s="12"/>
      <c r="P23" s="12"/>
      <c r="Q23" s="12"/>
    </row>
    <row r="24" spans="1:17" ht="33" x14ac:dyDescent="0.25">
      <c r="A24" s="9">
        <v>21</v>
      </c>
      <c r="B24" s="15" t="s">
        <v>97</v>
      </c>
      <c r="C24" s="16">
        <f t="shared" si="2"/>
        <v>50</v>
      </c>
      <c r="D24" s="16">
        <v>41</v>
      </c>
      <c r="E24" s="17">
        <f t="shared" si="0"/>
        <v>0.82</v>
      </c>
      <c r="F24" s="16">
        <v>9</v>
      </c>
      <c r="G24" s="17">
        <f t="shared" si="1"/>
        <v>0.18</v>
      </c>
      <c r="H24" s="12"/>
      <c r="I24" s="12"/>
      <c r="J24" s="12"/>
      <c r="K24" s="12"/>
      <c r="L24" s="12"/>
      <c r="M24" s="12"/>
      <c r="N24" s="12"/>
      <c r="O24" s="12"/>
      <c r="P24" s="12"/>
      <c r="Q24" s="12"/>
    </row>
    <row r="25" spans="1:17" ht="33" x14ac:dyDescent="0.25">
      <c r="A25" s="9">
        <v>22</v>
      </c>
      <c r="B25" s="15" t="s">
        <v>98</v>
      </c>
      <c r="C25" s="16">
        <f t="shared" si="2"/>
        <v>28</v>
      </c>
      <c r="D25" s="16">
        <v>26</v>
      </c>
      <c r="E25" s="17">
        <f t="shared" si="0"/>
        <v>0.9285714285714286</v>
      </c>
      <c r="F25" s="16">
        <v>2</v>
      </c>
      <c r="G25" s="17">
        <f t="shared" si="1"/>
        <v>7.1428571428571425E-2</v>
      </c>
      <c r="H25" s="12"/>
      <c r="I25" s="12"/>
      <c r="J25" s="12"/>
      <c r="K25" s="12"/>
      <c r="L25" s="12"/>
      <c r="M25" s="12"/>
      <c r="N25" s="12"/>
      <c r="O25" s="12"/>
      <c r="P25" s="12"/>
      <c r="Q25" s="12"/>
    </row>
    <row r="26" spans="1:17" ht="33" x14ac:dyDescent="0.25">
      <c r="A26" s="9">
        <v>23</v>
      </c>
      <c r="B26" s="15" t="s">
        <v>99</v>
      </c>
      <c r="C26" s="16">
        <f>SUM(D26,F26)</f>
        <v>24</v>
      </c>
      <c r="D26" s="16">
        <v>19</v>
      </c>
      <c r="E26" s="17">
        <f>D26/C26</f>
        <v>0.79166666666666663</v>
      </c>
      <c r="F26" s="16">
        <v>5</v>
      </c>
      <c r="G26" s="17">
        <f t="shared" si="1"/>
        <v>0.20833333333333334</v>
      </c>
      <c r="H26" s="12"/>
      <c r="I26" s="12"/>
      <c r="J26" s="12"/>
      <c r="K26" s="12"/>
      <c r="L26" s="12"/>
      <c r="M26" s="12"/>
      <c r="N26" s="12"/>
      <c r="O26" s="12"/>
      <c r="P26" s="12"/>
      <c r="Q26" s="12"/>
    </row>
    <row r="27" spans="1:17" ht="33" x14ac:dyDescent="0.25">
      <c r="A27" s="9">
        <v>24</v>
      </c>
      <c r="B27" s="15" t="s">
        <v>100</v>
      </c>
      <c r="C27" s="16">
        <f>SUM(D27,F27)</f>
        <v>19</v>
      </c>
      <c r="D27" s="16">
        <v>16</v>
      </c>
      <c r="E27" s="17">
        <f>D27/C27</f>
        <v>0.84210526315789469</v>
      </c>
      <c r="F27" s="16">
        <v>3</v>
      </c>
      <c r="G27" s="17">
        <f t="shared" si="1"/>
        <v>0.15789473684210525</v>
      </c>
      <c r="H27" s="12"/>
      <c r="I27" s="12"/>
      <c r="J27" s="12"/>
      <c r="K27" s="12"/>
      <c r="L27" s="12"/>
      <c r="M27" s="12"/>
      <c r="N27" s="12"/>
      <c r="O27" s="12"/>
      <c r="P27" s="12"/>
      <c r="Q27" s="12"/>
    </row>
    <row r="28" spans="1:17" ht="33" x14ac:dyDescent="0.25">
      <c r="A28" s="9">
        <v>25</v>
      </c>
      <c r="B28" s="15" t="s">
        <v>101</v>
      </c>
      <c r="C28" s="16">
        <f>SUM(D28,F28)</f>
        <v>21</v>
      </c>
      <c r="D28" s="16">
        <v>12</v>
      </c>
      <c r="E28" s="17">
        <f>D28/C28</f>
        <v>0.5714285714285714</v>
      </c>
      <c r="F28" s="16">
        <v>9</v>
      </c>
      <c r="G28" s="17">
        <f t="shared" si="1"/>
        <v>0.42857142857142855</v>
      </c>
      <c r="H28" s="12"/>
      <c r="I28" s="12"/>
      <c r="J28" s="12"/>
      <c r="K28" s="12"/>
      <c r="L28" s="12"/>
      <c r="M28" s="12"/>
      <c r="N28" s="12"/>
      <c r="O28" s="12"/>
      <c r="P28" s="12"/>
      <c r="Q28" s="12"/>
    </row>
    <row r="29" spans="1:17" ht="33" x14ac:dyDescent="0.25">
      <c r="A29" s="9">
        <v>26</v>
      </c>
      <c r="B29" s="15" t="s">
        <v>102</v>
      </c>
      <c r="C29" s="16">
        <f t="shared" si="2"/>
        <v>57</v>
      </c>
      <c r="D29" s="16">
        <v>37</v>
      </c>
      <c r="E29" s="17">
        <f t="shared" si="0"/>
        <v>0.64912280701754388</v>
      </c>
      <c r="F29" s="16">
        <v>20</v>
      </c>
      <c r="G29" s="17">
        <f t="shared" si="1"/>
        <v>0.35087719298245612</v>
      </c>
      <c r="H29" s="12"/>
      <c r="I29" s="12"/>
      <c r="J29" s="12"/>
      <c r="K29" s="12"/>
      <c r="L29" s="12"/>
      <c r="M29" s="12"/>
      <c r="N29" s="12"/>
      <c r="O29" s="12"/>
      <c r="P29" s="12"/>
      <c r="Q29" s="12"/>
    </row>
    <row r="30" spans="1:17" ht="33" x14ac:dyDescent="0.25">
      <c r="A30" s="9">
        <v>27</v>
      </c>
      <c r="B30" s="15" t="s">
        <v>103</v>
      </c>
      <c r="C30" s="16">
        <f t="shared" si="2"/>
        <v>51</v>
      </c>
      <c r="D30" s="16">
        <v>37</v>
      </c>
      <c r="E30" s="17">
        <f t="shared" si="0"/>
        <v>0.72549019607843135</v>
      </c>
      <c r="F30" s="16">
        <v>14</v>
      </c>
      <c r="G30" s="17">
        <f t="shared" si="1"/>
        <v>0.27450980392156865</v>
      </c>
      <c r="H30" s="12"/>
      <c r="I30" s="12"/>
      <c r="J30" s="12"/>
      <c r="K30" s="12"/>
      <c r="L30" s="12"/>
      <c r="M30" s="12"/>
      <c r="N30" s="12"/>
      <c r="O30" s="12"/>
      <c r="P30" s="12"/>
      <c r="Q30" s="12"/>
    </row>
    <row r="31" spans="1:17" ht="33" x14ac:dyDescent="0.25">
      <c r="A31" s="9">
        <v>28</v>
      </c>
      <c r="B31" s="15" t="s">
        <v>104</v>
      </c>
      <c r="C31" s="16">
        <f t="shared" si="2"/>
        <v>56</v>
      </c>
      <c r="D31" s="16">
        <v>44</v>
      </c>
      <c r="E31" s="17">
        <f t="shared" si="0"/>
        <v>0.7857142857142857</v>
      </c>
      <c r="F31" s="16">
        <v>12</v>
      </c>
      <c r="G31" s="17">
        <f t="shared" si="1"/>
        <v>0.21428571428571427</v>
      </c>
      <c r="H31" s="12"/>
      <c r="I31" s="12"/>
      <c r="J31" s="12"/>
      <c r="K31" s="12"/>
      <c r="L31" s="12"/>
      <c r="M31" s="12"/>
      <c r="N31" s="12"/>
      <c r="O31" s="12"/>
      <c r="P31" s="12"/>
      <c r="Q31" s="12"/>
    </row>
    <row r="32" spans="1:17" ht="33" x14ac:dyDescent="0.25">
      <c r="A32" s="9">
        <v>29</v>
      </c>
      <c r="B32" s="15" t="s">
        <v>105</v>
      </c>
      <c r="C32" s="16">
        <f>SUM(D32,F32)</f>
        <v>51</v>
      </c>
      <c r="D32" s="16">
        <v>43</v>
      </c>
      <c r="E32" s="17">
        <f>D32/C32</f>
        <v>0.84313725490196079</v>
      </c>
      <c r="F32" s="16">
        <v>8</v>
      </c>
      <c r="G32" s="17">
        <f t="shared" si="1"/>
        <v>0.15686274509803921</v>
      </c>
      <c r="H32" s="12"/>
      <c r="I32" s="12"/>
      <c r="J32" s="12"/>
      <c r="K32" s="12"/>
      <c r="L32" s="12"/>
      <c r="M32" s="12"/>
      <c r="N32" s="12"/>
      <c r="O32" s="12"/>
      <c r="P32" s="12"/>
      <c r="Q32" s="12"/>
    </row>
    <row r="33" spans="1:17" ht="33" x14ac:dyDescent="0.25">
      <c r="A33" s="9">
        <v>30</v>
      </c>
      <c r="B33" s="15" t="s">
        <v>106</v>
      </c>
      <c r="C33" s="16">
        <f t="shared" si="2"/>
        <v>11</v>
      </c>
      <c r="D33" s="16">
        <v>5</v>
      </c>
      <c r="E33" s="17">
        <f t="shared" si="0"/>
        <v>0.45454545454545453</v>
      </c>
      <c r="F33" s="16">
        <v>6</v>
      </c>
      <c r="G33" s="17">
        <f t="shared" si="1"/>
        <v>0.54545454545454541</v>
      </c>
      <c r="H33" s="12"/>
      <c r="I33" s="12"/>
      <c r="J33" s="12"/>
      <c r="K33" s="12"/>
      <c r="L33" s="12"/>
      <c r="M33" s="12"/>
      <c r="N33" s="12"/>
      <c r="O33" s="12"/>
      <c r="P33" s="12"/>
      <c r="Q33" s="12"/>
    </row>
    <row r="34" spans="1:17" ht="33" x14ac:dyDescent="0.25">
      <c r="A34" s="9">
        <v>31</v>
      </c>
      <c r="B34" s="15" t="s">
        <v>107</v>
      </c>
      <c r="C34" s="16">
        <f t="shared" si="2"/>
        <v>21</v>
      </c>
      <c r="D34" s="16">
        <v>12</v>
      </c>
      <c r="E34" s="17">
        <f t="shared" si="0"/>
        <v>0.5714285714285714</v>
      </c>
      <c r="F34" s="16">
        <v>9</v>
      </c>
      <c r="G34" s="17">
        <f t="shared" si="1"/>
        <v>0.42857142857142855</v>
      </c>
      <c r="H34" s="12"/>
      <c r="I34" s="12"/>
      <c r="J34" s="12"/>
      <c r="K34" s="12"/>
      <c r="L34" s="12"/>
      <c r="M34" s="12"/>
      <c r="N34" s="12"/>
      <c r="O34" s="12"/>
      <c r="P34" s="12"/>
      <c r="Q34" s="12"/>
    </row>
    <row r="35" spans="1:17" ht="33" x14ac:dyDescent="0.25">
      <c r="A35" s="9">
        <v>32</v>
      </c>
      <c r="B35" s="15" t="s">
        <v>108</v>
      </c>
      <c r="C35" s="16">
        <f>SUM(D35,F35)</f>
        <v>18</v>
      </c>
      <c r="D35" s="16">
        <v>12</v>
      </c>
      <c r="E35" s="17">
        <f>D35/C35</f>
        <v>0.66666666666666663</v>
      </c>
      <c r="F35" s="16">
        <v>6</v>
      </c>
      <c r="G35" s="17">
        <f t="shared" si="1"/>
        <v>0.33333333333333331</v>
      </c>
      <c r="H35" s="12"/>
      <c r="I35" s="12"/>
      <c r="J35" s="12"/>
      <c r="K35" s="12"/>
      <c r="L35" s="12"/>
      <c r="M35" s="12"/>
      <c r="N35" s="12"/>
      <c r="O35" s="12"/>
      <c r="P35" s="12"/>
      <c r="Q35" s="12"/>
    </row>
    <row r="36" spans="1:17" ht="33" x14ac:dyDescent="0.25">
      <c r="A36" s="9">
        <v>33</v>
      </c>
      <c r="B36" s="15" t="s">
        <v>109</v>
      </c>
      <c r="C36" s="16">
        <f t="shared" si="2"/>
        <v>45</v>
      </c>
      <c r="D36" s="16">
        <v>36</v>
      </c>
      <c r="E36" s="17">
        <f t="shared" si="0"/>
        <v>0.8</v>
      </c>
      <c r="F36" s="16">
        <v>9</v>
      </c>
      <c r="G36" s="17">
        <f t="shared" si="1"/>
        <v>0.2</v>
      </c>
      <c r="H36" s="12"/>
      <c r="I36" s="12"/>
      <c r="J36" s="12"/>
      <c r="K36" s="12"/>
      <c r="L36" s="12"/>
      <c r="M36" s="12"/>
      <c r="N36" s="12"/>
      <c r="O36" s="12"/>
      <c r="P36" s="12"/>
      <c r="Q36" s="12"/>
    </row>
    <row r="37" spans="1:17" ht="33" x14ac:dyDescent="0.25">
      <c r="A37" s="9">
        <v>34</v>
      </c>
      <c r="B37" s="15" t="s">
        <v>110</v>
      </c>
      <c r="C37" s="16">
        <f t="shared" si="2"/>
        <v>32</v>
      </c>
      <c r="D37" s="16">
        <v>26</v>
      </c>
      <c r="E37" s="17">
        <f t="shared" si="0"/>
        <v>0.8125</v>
      </c>
      <c r="F37" s="16">
        <v>6</v>
      </c>
      <c r="G37" s="17">
        <f t="shared" si="1"/>
        <v>0.1875</v>
      </c>
      <c r="H37" s="12"/>
      <c r="I37" s="12"/>
      <c r="J37" s="12"/>
      <c r="K37" s="12"/>
      <c r="L37" s="12"/>
      <c r="M37" s="12"/>
      <c r="N37" s="12"/>
      <c r="O37" s="12"/>
      <c r="P37" s="12"/>
      <c r="Q37" s="12"/>
    </row>
    <row r="38" spans="1:17" ht="33" x14ac:dyDescent="0.25">
      <c r="A38" s="9">
        <v>35</v>
      </c>
      <c r="B38" s="15" t="s">
        <v>111</v>
      </c>
      <c r="C38" s="16">
        <f t="shared" si="2"/>
        <v>14</v>
      </c>
      <c r="D38" s="16">
        <v>3</v>
      </c>
      <c r="E38" s="17">
        <f t="shared" si="0"/>
        <v>0.21428571428571427</v>
      </c>
      <c r="F38" s="16">
        <v>11</v>
      </c>
      <c r="G38" s="17">
        <f t="shared" si="1"/>
        <v>0.7857142857142857</v>
      </c>
      <c r="H38" s="12"/>
      <c r="I38" s="12"/>
      <c r="J38" s="12"/>
      <c r="K38" s="12"/>
      <c r="L38" s="12"/>
      <c r="M38" s="12"/>
      <c r="N38" s="12"/>
      <c r="O38" s="12"/>
      <c r="P38" s="12"/>
      <c r="Q38" s="12"/>
    </row>
    <row r="39" spans="1:17" ht="33" x14ac:dyDescent="0.25">
      <c r="A39" s="9">
        <v>36</v>
      </c>
      <c r="B39" s="15" t="s">
        <v>112</v>
      </c>
      <c r="C39" s="16">
        <f t="shared" si="2"/>
        <v>93</v>
      </c>
      <c r="D39" s="16">
        <v>56</v>
      </c>
      <c r="E39" s="17">
        <f t="shared" si="0"/>
        <v>0.60215053763440862</v>
      </c>
      <c r="F39" s="16">
        <v>37</v>
      </c>
      <c r="G39" s="17">
        <f t="shared" si="1"/>
        <v>0.39784946236559138</v>
      </c>
      <c r="H39" s="12"/>
      <c r="I39" s="12"/>
      <c r="J39" s="12"/>
      <c r="K39" s="12"/>
      <c r="L39" s="12"/>
      <c r="M39" s="12"/>
      <c r="N39" s="12"/>
      <c r="O39" s="12"/>
      <c r="P39" s="12"/>
      <c r="Q39" s="12"/>
    </row>
    <row r="40" spans="1:17" x14ac:dyDescent="0.25">
      <c r="A40" s="9">
        <v>37</v>
      </c>
      <c r="B40" s="15" t="s">
        <v>113</v>
      </c>
      <c r="C40" s="16">
        <f t="shared" si="2"/>
        <v>41</v>
      </c>
      <c r="D40" s="16">
        <v>23</v>
      </c>
      <c r="E40" s="17">
        <f t="shared" si="0"/>
        <v>0.56097560975609762</v>
      </c>
      <c r="F40" s="16">
        <v>18</v>
      </c>
      <c r="G40" s="17">
        <f t="shared" si="1"/>
        <v>0.43902439024390244</v>
      </c>
      <c r="H40" s="12"/>
      <c r="I40" s="12"/>
      <c r="J40" s="12"/>
      <c r="K40" s="12"/>
      <c r="L40" s="12"/>
      <c r="M40" s="12"/>
      <c r="N40" s="12"/>
      <c r="O40" s="12"/>
      <c r="P40" s="12"/>
      <c r="Q40" s="12"/>
    </row>
    <row r="41" spans="1:17" x14ac:dyDescent="0.25">
      <c r="A41" s="9">
        <v>38</v>
      </c>
      <c r="B41" s="15" t="s">
        <v>114</v>
      </c>
      <c r="C41" s="16">
        <f t="shared" si="2"/>
        <v>32</v>
      </c>
      <c r="D41" s="16">
        <v>8</v>
      </c>
      <c r="E41" s="17">
        <f t="shared" si="0"/>
        <v>0.25</v>
      </c>
      <c r="F41" s="16">
        <v>24</v>
      </c>
      <c r="G41" s="17">
        <f t="shared" si="1"/>
        <v>0.75</v>
      </c>
      <c r="H41" s="12"/>
      <c r="I41" s="12"/>
      <c r="J41" s="12"/>
      <c r="K41" s="12"/>
      <c r="L41" s="12"/>
      <c r="M41" s="12"/>
      <c r="N41" s="12"/>
      <c r="O41" s="12"/>
      <c r="P41" s="12"/>
      <c r="Q41" s="12"/>
    </row>
    <row r="42" spans="1:17" x14ac:dyDescent="0.25">
      <c r="A42" s="9">
        <v>39</v>
      </c>
      <c r="B42" s="18" t="s">
        <v>115</v>
      </c>
      <c r="C42" s="16">
        <f t="shared" si="2"/>
        <v>93</v>
      </c>
      <c r="D42" s="16">
        <v>70</v>
      </c>
      <c r="E42" s="17">
        <f t="shared" si="0"/>
        <v>0.75268817204301075</v>
      </c>
      <c r="F42" s="16">
        <v>23</v>
      </c>
      <c r="G42" s="17">
        <f t="shared" si="1"/>
        <v>0.24731182795698925</v>
      </c>
      <c r="H42" s="12"/>
      <c r="I42" s="12"/>
      <c r="J42" s="12"/>
      <c r="K42" s="12"/>
      <c r="L42" s="12"/>
      <c r="M42" s="12"/>
      <c r="N42" s="12"/>
      <c r="O42" s="12"/>
      <c r="P42" s="12"/>
      <c r="Q42" s="12"/>
    </row>
    <row r="43" spans="1:17" x14ac:dyDescent="0.25">
      <c r="A43" s="9">
        <v>40</v>
      </c>
      <c r="B43" s="18" t="s">
        <v>116</v>
      </c>
      <c r="C43" s="16">
        <f t="shared" si="2"/>
        <v>94</v>
      </c>
      <c r="D43" s="16">
        <v>65</v>
      </c>
      <c r="E43" s="17">
        <f t="shared" si="0"/>
        <v>0.69148936170212771</v>
      </c>
      <c r="F43" s="16">
        <v>29</v>
      </c>
      <c r="G43" s="17">
        <f t="shared" si="1"/>
        <v>0.30851063829787234</v>
      </c>
      <c r="H43" s="12"/>
      <c r="I43" s="12"/>
      <c r="J43" s="12"/>
      <c r="K43" s="12"/>
      <c r="L43" s="12"/>
      <c r="M43" s="12"/>
      <c r="N43" s="12"/>
      <c r="O43" s="12"/>
      <c r="P43" s="12"/>
      <c r="Q43" s="12"/>
    </row>
    <row r="44" spans="1:17" x14ac:dyDescent="0.25">
      <c r="A44" s="84" t="s">
        <v>117</v>
      </c>
      <c r="B44" s="84"/>
      <c r="C44" s="19">
        <f>SUM(C4:C43)</f>
        <v>1529</v>
      </c>
      <c r="D44" s="19">
        <f>SUM(D4:D43)</f>
        <v>1079</v>
      </c>
      <c r="E44" s="17">
        <f t="shared" si="0"/>
        <v>0.70568999345977768</v>
      </c>
      <c r="F44" s="19">
        <f>SUM(F4:F43)</f>
        <v>450</v>
      </c>
      <c r="G44" s="17">
        <f t="shared" si="1"/>
        <v>0.29431000654022238</v>
      </c>
      <c r="H44" s="20"/>
      <c r="I44" s="20"/>
      <c r="J44" s="20"/>
      <c r="K44" s="20"/>
      <c r="L44" s="20"/>
      <c r="M44" s="20"/>
      <c r="N44" s="20"/>
      <c r="O44" s="20"/>
      <c r="P44" s="20"/>
      <c r="Q44" s="20"/>
    </row>
    <row r="45" spans="1:17" x14ac:dyDescent="0.25">
      <c r="A45" s="82" t="s">
        <v>206</v>
      </c>
      <c r="B45" s="82"/>
      <c r="C45" s="82"/>
      <c r="D45" s="82"/>
      <c r="E45" s="82"/>
      <c r="F45" s="82"/>
      <c r="G45" s="82"/>
      <c r="H45" s="12"/>
      <c r="I45" s="12"/>
      <c r="J45" s="12"/>
      <c r="K45" s="12"/>
      <c r="L45" s="12"/>
      <c r="M45" s="12"/>
      <c r="N45" s="12"/>
      <c r="O45" s="12"/>
      <c r="P45" s="12"/>
      <c r="Q45" s="12"/>
    </row>
  </sheetData>
  <mergeCells count="8">
    <mergeCell ref="A45:G45"/>
    <mergeCell ref="A1:G1"/>
    <mergeCell ref="A44:B44"/>
    <mergeCell ref="B2:B3"/>
    <mergeCell ref="C2:C3"/>
    <mergeCell ref="D2:E2"/>
    <mergeCell ref="F2:G2"/>
    <mergeCell ref="A2:A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13</vt:i4>
      </vt:variant>
    </vt:vector>
  </HeadingPairs>
  <TitlesOfParts>
    <vt:vector size="23" baseType="lpstr">
      <vt:lpstr>113年</vt:lpstr>
      <vt:lpstr>112年</vt:lpstr>
      <vt:lpstr>111年</vt:lpstr>
      <vt:lpstr>110年</vt:lpstr>
      <vt:lpstr>109年</vt:lpstr>
      <vt:lpstr>108年</vt:lpstr>
      <vt:lpstr>107年</vt:lpstr>
      <vt:lpstr>106年</vt:lpstr>
      <vt:lpstr>105年</vt:lpstr>
      <vt:lpstr>104年</vt:lpstr>
      <vt:lpstr>'106年'!Print_Area</vt:lpstr>
      <vt:lpstr>'109年'!Print_Area</vt:lpstr>
      <vt:lpstr>'110年'!Print_Area</vt:lpstr>
      <vt:lpstr>'111年'!Print_Area</vt:lpstr>
      <vt:lpstr>'112年'!Print_Area</vt:lpstr>
      <vt:lpstr>'113年'!Print_Area</vt:lpstr>
      <vt:lpstr>'104年'!Print_Titles</vt:lpstr>
      <vt:lpstr>'106年'!Print_Titles</vt:lpstr>
      <vt:lpstr>'109年'!Print_Titles</vt:lpstr>
      <vt:lpstr>'110年'!Print_Titles</vt:lpstr>
      <vt:lpstr>'111年'!Print_Titles</vt:lpstr>
      <vt:lpstr>'112年'!Print_Titles</vt:lpstr>
      <vt:lpstr>'113年'!Print_Titles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周琬怡</dc:creator>
  <cp:lastModifiedBy>吳同偉</cp:lastModifiedBy>
  <cp:lastPrinted>2024-07-28T14:26:00Z</cp:lastPrinted>
  <dcterms:created xsi:type="dcterms:W3CDTF">2016-04-07T03:22:19Z</dcterms:created>
  <dcterms:modified xsi:type="dcterms:W3CDTF">2025-07-28T18:55:08Z</dcterms:modified>
</cp:coreProperties>
</file>