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wu\Desktop\性別統計相關\114性別\09中小及新創企業署(性平處)-0721表3、表7注意\"/>
    </mc:Choice>
  </mc:AlternateContent>
  <xr:revisionPtr revIDLastSave="0" documentId="13_ncr:1_{A0FED32F-954E-4B78-949A-89E4CA3C6079}" xr6:coauthVersionLast="47" xr6:coauthVersionMax="47" xr10:uidLastSave="{00000000-0000-0000-0000-000000000000}"/>
  <bookViews>
    <workbookView xWindow="7590" yWindow="1020" windowWidth="19470" windowHeight="12315" tabRatio="500" xr2:uid="{00000000-000D-0000-FFFF-FFFF00000000}"/>
  </bookViews>
  <sheets>
    <sheet name="女性創業育成課程培訓人次" sheetId="1" r:id="rId1"/>
  </sheets>
  <definedNames>
    <definedName name="_xlnm.Print_Area" localSheetId="0">女性創業育成課程培訓人次!$A$1:$H$45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36" i="1" l="1"/>
  <c r="G35" i="1"/>
  <c r="H35" i="1" s="1"/>
  <c r="F35" i="1"/>
  <c r="G34" i="1"/>
  <c r="H34" i="1" s="1"/>
  <c r="F34" i="1"/>
  <c r="D34" i="1"/>
  <c r="E33" i="1"/>
  <c r="F33" i="1" s="1"/>
  <c r="C33" i="1"/>
  <c r="G33" i="1" s="1"/>
  <c r="G32" i="1"/>
  <c r="H32" i="1" s="1"/>
  <c r="F32" i="1"/>
  <c r="C23" i="1"/>
  <c r="D23" i="1" s="1"/>
  <c r="C24" i="1"/>
  <c r="D24" i="1" s="1"/>
  <c r="F24" i="1"/>
  <c r="H24" i="1"/>
  <c r="C25" i="1"/>
  <c r="F25" i="1" s="1"/>
  <c r="C26" i="1"/>
  <c r="F26" i="1" s="1"/>
  <c r="D26" i="1"/>
  <c r="F28" i="1"/>
  <c r="H29" i="1"/>
  <c r="C22" i="1"/>
  <c r="H22" i="1" s="1"/>
  <c r="F27" i="1"/>
  <c r="D25" i="1" l="1"/>
  <c r="H26" i="1"/>
  <c r="F23" i="1"/>
  <c r="D32" i="1"/>
  <c r="H23" i="1"/>
  <c r="H25" i="1"/>
  <c r="D35" i="1"/>
  <c r="D33" i="1"/>
  <c r="H33" i="1"/>
  <c r="H28" i="1"/>
  <c r="H30" i="1"/>
  <c r="F22" i="1"/>
  <c r="D22" i="1"/>
  <c r="F30" i="1"/>
  <c r="F29" i="1"/>
  <c r="D30" i="1"/>
  <c r="D29" i="1"/>
  <c r="D28" i="1"/>
  <c r="D27" i="1"/>
  <c r="H27" i="1"/>
  <c r="H31" i="1" l="1"/>
  <c r="C21" i="1"/>
  <c r="H21" i="1" s="1"/>
  <c r="C20" i="1"/>
  <c r="H20" i="1" s="1"/>
  <c r="C19" i="1"/>
  <c r="H19" i="1" s="1"/>
  <c r="C18" i="1"/>
  <c r="H18" i="1" s="1"/>
  <c r="C17" i="1"/>
  <c r="H17" i="1" s="1"/>
  <c r="G16" i="1"/>
  <c r="H15" i="1"/>
  <c r="F15" i="1"/>
  <c r="H14" i="1"/>
  <c r="F14" i="1"/>
  <c r="H13" i="1"/>
  <c r="F13" i="1"/>
  <c r="H12" i="1"/>
  <c r="F12" i="1"/>
  <c r="C8" i="1"/>
  <c r="H8" i="1" s="1"/>
  <c r="C7" i="1"/>
  <c r="F7" i="1" s="1"/>
  <c r="D6" i="1"/>
  <c r="D5" i="1"/>
  <c r="C5" i="1"/>
  <c r="H7" i="1" l="1"/>
  <c r="D7" i="1" s="1"/>
  <c r="D18" i="1"/>
  <c r="D21" i="1"/>
  <c r="F18" i="1"/>
  <c r="F21" i="1"/>
  <c r="C16" i="1"/>
  <c r="F16" i="1" s="1"/>
  <c r="F8" i="1"/>
  <c r="D8" i="1" s="1"/>
  <c r="D19" i="1"/>
  <c r="F19" i="1"/>
  <c r="D17" i="1"/>
  <c r="D20" i="1"/>
  <c r="D31" i="1"/>
  <c r="F17" i="1"/>
  <c r="F20" i="1"/>
  <c r="F31" i="1"/>
  <c r="D16" i="1" l="1"/>
  <c r="H16" i="1"/>
</calcChain>
</file>

<file path=xl/sharedStrings.xml><?xml version="1.0" encoding="utf-8"?>
<sst xmlns="http://schemas.openxmlformats.org/spreadsheetml/2006/main" count="53" uniqueCount="35">
  <si>
    <t>年度</t>
  </si>
  <si>
    <t>北部地區</t>
  </si>
  <si>
    <t>中部地區</t>
  </si>
  <si>
    <t>南部地區</t>
  </si>
  <si>
    <t>東部與金馬地區</t>
  </si>
  <si>
    <t>中部地區：台中市、苗栗縣、彰化縣、南投縣、雲林縣。</t>
  </si>
  <si>
    <t>東部與金馬地區：花蓮縣、台東縣、金門縣、連江縣。</t>
  </si>
  <si>
    <t>單位：人
Unit: person</t>
  </si>
  <si>
    <t>　總計 Totals</t>
  </si>
  <si>
    <t>　男性 Male</t>
  </si>
  <si>
    <t>女性 Female</t>
  </si>
  <si>
    <t>人數
Number of People</t>
  </si>
  <si>
    <t>百分比
Percentage
(%)</t>
  </si>
  <si>
    <t>102年 (2013)</t>
  </si>
  <si>
    <t>103年 (2014)</t>
  </si>
  <si>
    <t>104年 (2015)</t>
  </si>
  <si>
    <t>105年 (2016)</t>
  </si>
  <si>
    <t>106年 (2017)</t>
  </si>
  <si>
    <t>107年 (2018)</t>
  </si>
  <si>
    <t>108年 (2019)</t>
  </si>
  <si>
    <t>109年 (2020)</t>
  </si>
  <si>
    <t>110年 (2021)</t>
  </si>
  <si>
    <t>111年 (2022)</t>
  </si>
  <si>
    <r>
      <t>北部地區</t>
    </r>
    <r>
      <rPr>
        <sz val="14"/>
        <rFont val="Times New Roman"/>
        <family val="1"/>
      </rPr>
      <t>*</t>
    </r>
    <r>
      <rPr>
        <vertAlign val="superscript"/>
        <sz val="14"/>
        <rFont val="標楷體"/>
        <family val="4"/>
        <charset val="136"/>
      </rPr>
      <t>註</t>
    </r>
  </si>
  <si>
    <r>
      <t>北部地區：台北市、新北市、基隆市、桃園市、新竹縣市、宜蘭縣。</t>
    </r>
    <r>
      <rPr>
        <sz val="12"/>
        <rFont val="Times New Roman"/>
        <family val="1"/>
      </rPr>
      <t xml:space="preserve"> </t>
    </r>
  </si>
  <si>
    <r>
      <t>南部地區：高雄市、台南市、嘉義縣市、屏東縣、澎湖縣。</t>
    </r>
    <r>
      <rPr>
        <sz val="12"/>
        <rFont val="Times New Roman"/>
        <family val="1"/>
      </rPr>
      <t xml:space="preserve"> </t>
    </r>
  </si>
  <si>
    <t>112年 (2023)</t>
    <phoneticPr fontId="12" type="noConversion"/>
  </si>
  <si>
    <r>
      <t>*</t>
    </r>
    <r>
      <rPr>
        <sz val="12"/>
        <color rgb="FFFF0000"/>
        <rFont val="標楷體"/>
        <family val="4"/>
        <charset val="136"/>
      </rPr>
      <t>註：部分課程採線上方式辦理，線上課程人數併入北部地區計算</t>
    </r>
    <phoneticPr fontId="12" type="noConversion"/>
  </si>
  <si>
    <t xml:space="preserve">女性創業育成課程培訓人次
Number of People of Women Entrepreneurship Incubation Programe </t>
    <phoneticPr fontId="12" type="noConversion"/>
  </si>
  <si>
    <t>資料來源：經濟部中小及新創企業署
Resource: Small and Medium Enterprise and Startup Administration, Ministry of Economic Affairs (SMESA)</t>
    <phoneticPr fontId="12" type="noConversion"/>
  </si>
  <si>
    <t>*註：課程於報名時有規定，男性學員須為女性企業之共同創辦人，並有女性學員陪同參與課程</t>
    <phoneticPr fontId="12" type="noConversion"/>
  </si>
  <si>
    <t>113年 (2024)</t>
    <phoneticPr fontId="12" type="noConversion"/>
  </si>
  <si>
    <t>類別</t>
    <phoneticPr fontId="12" type="noConversion"/>
  </si>
  <si>
    <r>
      <t>北部地區</t>
    </r>
    <r>
      <rPr>
        <sz val="14"/>
        <color rgb="FFFF0000"/>
        <rFont val="Times New Roman"/>
        <family val="1"/>
      </rPr>
      <t>*</t>
    </r>
    <r>
      <rPr>
        <vertAlign val="superscript"/>
        <sz val="14"/>
        <color rgb="FFFF0000"/>
        <rFont val="標楷體"/>
        <family val="4"/>
        <charset val="136"/>
      </rPr>
      <t>註</t>
    </r>
    <phoneticPr fontId="12" type="noConversion"/>
  </si>
  <si>
    <t>*註：113年新增不利處境者性別統計(身分別為原住民、新住民、身心障礙者)：113年總計94人次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</si>
</sst>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0\ "/>
  </numFmts>
  <fonts count="18">
    <font>
      <sz val="12"/>
      <color rgb="FF000000"/>
      <name val="新細明體"/>
      <charset val="136"/>
    </font>
    <font>
      <sz val="12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b/>
      <sz val="12"/>
      <name val="標楷體"/>
      <family val="4"/>
      <charset val="136"/>
    </font>
    <font>
      <sz val="14"/>
      <name val="Times New Roman"/>
      <family val="1"/>
    </font>
    <font>
      <vertAlign val="superscript"/>
      <sz val="14"/>
      <name val="標楷體"/>
      <family val="4"/>
      <charset val="136"/>
    </font>
    <font>
      <sz val="12"/>
      <name val="Times New Roman"/>
      <family val="1"/>
    </font>
    <font>
      <sz val="9"/>
      <name val="新細明體"/>
      <family val="1"/>
      <charset val="136"/>
    </font>
    <font>
      <b/>
      <sz val="12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rgb="FFFF0000"/>
      <name val="Times New Roman"/>
      <family val="1"/>
    </font>
    <font>
      <vertAlign val="superscript"/>
      <sz val="14"/>
      <color rgb="FFFF0000"/>
      <name val="標楷體"/>
      <family val="4"/>
      <charset val="136"/>
    </font>
    <font>
      <b/>
      <sz val="12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4" fillId="0" borderId="0" applyBorder="0" applyProtection="0"/>
    <xf numFmtId="0" fontId="4" fillId="0" borderId="0" applyBorder="0" applyProtection="0"/>
    <xf numFmtId="0" fontId="4" fillId="0" borderId="0" applyBorder="0" applyProtection="0"/>
  </cellStyleXfs>
  <cellXfs count="30">
    <xf numFmtId="0" fontId="0" fillId="0" borderId="0" xfId="0"/>
    <xf numFmtId="0" fontId="1" fillId="0" borderId="0" xfId="1" applyFont="1"/>
    <xf numFmtId="0" fontId="1" fillId="0" borderId="0" xfId="0" applyFont="1"/>
    <xf numFmtId="0" fontId="2" fillId="0" borderId="0" xfId="1" applyFont="1"/>
    <xf numFmtId="0" fontId="2" fillId="0" borderId="0" xfId="0" applyFont="1"/>
    <xf numFmtId="0" fontId="3" fillId="2" borderId="0" xfId="1" applyFont="1" applyFill="1"/>
    <xf numFmtId="0" fontId="5" fillId="0" borderId="1" xfId="1" applyFont="1" applyBorder="1"/>
    <xf numFmtId="0" fontId="5" fillId="0" borderId="1" xfId="1" applyFont="1" applyBorder="1" applyAlignment="1">
      <alignment horizontal="left" wrapText="1"/>
    </xf>
    <xf numFmtId="0" fontId="5" fillId="0" borderId="2" xfId="1" applyFont="1" applyBorder="1"/>
    <xf numFmtId="0" fontId="5" fillId="0" borderId="2" xfId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/>
    </xf>
    <xf numFmtId="177" fontId="5" fillId="0" borderId="2" xfId="1" applyNumberFormat="1" applyFont="1" applyBorder="1"/>
    <xf numFmtId="0" fontId="7" fillId="0" borderId="2" xfId="3" applyFont="1" applyBorder="1" applyAlignment="1">
      <alignment vertical="center"/>
    </xf>
    <xf numFmtId="0" fontId="8" fillId="0" borderId="2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/>
    <xf numFmtId="0" fontId="13" fillId="0" borderId="0" xfId="0" applyFont="1"/>
    <xf numFmtId="0" fontId="1" fillId="3" borderId="0" xfId="1" applyFont="1" applyFill="1"/>
    <xf numFmtId="0" fontId="2" fillId="3" borderId="2" xfId="1" applyFont="1" applyFill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3" borderId="2" xfId="1" applyFont="1" applyFill="1" applyBorder="1"/>
    <xf numFmtId="177" fontId="2" fillId="3" borderId="2" xfId="1" applyNumberFormat="1" applyFont="1" applyFill="1" applyBorder="1"/>
    <xf numFmtId="0" fontId="14" fillId="3" borderId="2" xfId="3" applyFont="1" applyFill="1" applyBorder="1" applyAlignment="1">
      <alignment vertical="center"/>
    </xf>
    <xf numFmtId="0" fontId="2" fillId="3" borderId="0" xfId="1" applyFont="1" applyFill="1"/>
    <xf numFmtId="0" fontId="17" fillId="3" borderId="0" xfId="1" applyFont="1" applyFill="1"/>
    <xf numFmtId="0" fontId="5" fillId="0" borderId="2" xfId="1" applyFont="1" applyBorder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6" fillId="0" borderId="1" xfId="0" applyFont="1" applyBorder="1"/>
    <xf numFmtId="0" fontId="5" fillId="0" borderId="2" xfId="1" applyFont="1" applyBorder="1" applyAlignment="1">
      <alignment horizontal="center" vertical="center" wrapText="1"/>
    </xf>
  </cellXfs>
  <cellStyles count="4">
    <cellStyle name="一般" xfId="0" builtinId="0"/>
    <cellStyle name="一般 2" xfId="1" xr:uid="{00000000-0005-0000-0000-000001000000}"/>
    <cellStyle name="一般 5" xfId="2" xr:uid="{00000000-0005-0000-0000-000002000000}"/>
    <cellStyle name="一般 5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5"/>
  <sheetViews>
    <sheetView tabSelected="1" topLeftCell="A10" zoomScaleNormal="100" workbookViewId="0">
      <selection activeCell="A28" sqref="A28:XFD31"/>
    </sheetView>
  </sheetViews>
  <sheetFormatPr defaultColWidth="9.5" defaultRowHeight="16.5"/>
  <cols>
    <col min="1" max="1" width="14.625" style="1" customWidth="1"/>
    <col min="2" max="2" width="18" style="1" customWidth="1"/>
    <col min="3" max="3" width="9.125" style="1" customWidth="1"/>
    <col min="4" max="4" width="12.375" style="1" customWidth="1"/>
    <col min="5" max="5" width="8.25" style="1" customWidth="1"/>
    <col min="6" max="6" width="9.375" style="1" customWidth="1"/>
    <col min="7" max="7" width="7.625" style="1" customWidth="1"/>
    <col min="8" max="8" width="13.125" style="1" customWidth="1"/>
    <col min="9" max="9" width="4.125" style="1" customWidth="1"/>
    <col min="10" max="10" width="22" style="1" bestFit="1" customWidth="1"/>
    <col min="11" max="64" width="9.625" style="1"/>
    <col min="65" max="1024" width="9.625" style="2"/>
  </cols>
  <sheetData>
    <row r="1" spans="1:64" ht="35.25" customHeight="1">
      <c r="A1" s="27" t="s">
        <v>28</v>
      </c>
      <c r="B1" s="27"/>
      <c r="C1" s="27"/>
      <c r="D1" s="27"/>
      <c r="E1" s="27"/>
      <c r="F1" s="27"/>
      <c r="G1" s="27"/>
      <c r="H1" s="27"/>
    </row>
    <row r="2" spans="1:64" ht="34.9" customHeight="1">
      <c r="A2" s="6"/>
      <c r="B2" s="6"/>
      <c r="C2" s="28"/>
      <c r="D2" s="28"/>
      <c r="E2" s="28"/>
      <c r="F2" s="28"/>
      <c r="G2" s="6"/>
      <c r="H2" s="7" t="s">
        <v>7</v>
      </c>
    </row>
    <row r="3" spans="1:64" ht="15" customHeight="1">
      <c r="A3" s="8"/>
      <c r="B3" s="8"/>
      <c r="C3" s="29" t="s">
        <v>8</v>
      </c>
      <c r="D3" s="29"/>
      <c r="E3" s="29" t="s">
        <v>9</v>
      </c>
      <c r="F3" s="29"/>
      <c r="G3" s="29" t="s">
        <v>10</v>
      </c>
      <c r="H3" s="29"/>
    </row>
    <row r="4" spans="1:64" ht="62.25" customHeight="1">
      <c r="A4" s="8" t="s">
        <v>0</v>
      </c>
      <c r="B4" s="8" t="s">
        <v>32</v>
      </c>
      <c r="C4" s="9" t="s">
        <v>11</v>
      </c>
      <c r="D4" s="10" t="s">
        <v>12</v>
      </c>
      <c r="E4" s="9" t="s">
        <v>11</v>
      </c>
      <c r="F4" s="10" t="s">
        <v>12</v>
      </c>
      <c r="G4" s="9" t="s">
        <v>11</v>
      </c>
      <c r="H4" s="9" t="s">
        <v>12</v>
      </c>
    </row>
    <row r="5" spans="1:64" ht="24.95" customHeight="1">
      <c r="A5" s="11" t="s">
        <v>13</v>
      </c>
      <c r="B5" s="11"/>
      <c r="C5" s="8">
        <f>SUM(E5+G5)</f>
        <v>1513</v>
      </c>
      <c r="D5" s="12">
        <f>SUM(F5+H5)</f>
        <v>100</v>
      </c>
      <c r="E5" s="8">
        <v>175</v>
      </c>
      <c r="F5" s="12">
        <v>12</v>
      </c>
      <c r="G5" s="8">
        <v>1338</v>
      </c>
      <c r="H5" s="12">
        <v>88</v>
      </c>
    </row>
    <row r="6" spans="1:64" ht="24.95" customHeight="1">
      <c r="A6" s="11" t="s">
        <v>14</v>
      </c>
      <c r="B6" s="11"/>
      <c r="C6" s="8">
        <v>897</v>
      </c>
      <c r="D6" s="12">
        <f>SUM(F6+H6)</f>
        <v>100</v>
      </c>
      <c r="E6" s="8">
        <v>40</v>
      </c>
      <c r="F6" s="12">
        <v>4.46</v>
      </c>
      <c r="G6" s="8">
        <v>857</v>
      </c>
      <c r="H6" s="12">
        <v>95.54</v>
      </c>
    </row>
    <row r="7" spans="1:64" ht="24.95" customHeight="1">
      <c r="A7" s="11" t="s">
        <v>15</v>
      </c>
      <c r="B7" s="11"/>
      <c r="C7" s="8">
        <f>E7+G7</f>
        <v>1435</v>
      </c>
      <c r="D7" s="12">
        <f>SUM(F7+H7)</f>
        <v>100</v>
      </c>
      <c r="E7" s="8">
        <v>24</v>
      </c>
      <c r="F7" s="12">
        <f>(E7/C7)*100</f>
        <v>1.6724738675958188</v>
      </c>
      <c r="G7" s="8">
        <v>1411</v>
      </c>
      <c r="H7" s="12">
        <f>(G7/C7)*100</f>
        <v>98.327526132404188</v>
      </c>
    </row>
    <row r="8" spans="1:64" ht="24.95" customHeight="1">
      <c r="A8" s="11" t="s">
        <v>16</v>
      </c>
      <c r="B8" s="11"/>
      <c r="C8" s="8">
        <f>E8+G8</f>
        <v>1628</v>
      </c>
      <c r="D8" s="12">
        <f>SUM(F8+H8)</f>
        <v>100</v>
      </c>
      <c r="E8" s="8">
        <v>43</v>
      </c>
      <c r="F8" s="12">
        <f>(E8/C8)*100</f>
        <v>2.6412776412776413</v>
      </c>
      <c r="G8" s="8">
        <v>1585</v>
      </c>
      <c r="H8" s="12">
        <f>(G8/C8)*100</f>
        <v>97.35872235872236</v>
      </c>
    </row>
    <row r="9" spans="1:64" ht="24.95" customHeight="1">
      <c r="A9" s="11" t="s">
        <v>17</v>
      </c>
      <c r="B9" s="11"/>
      <c r="C9" s="8">
        <v>1691</v>
      </c>
      <c r="D9" s="12">
        <v>100</v>
      </c>
      <c r="E9" s="8">
        <v>24</v>
      </c>
      <c r="F9" s="12">
        <v>1.42</v>
      </c>
      <c r="G9" s="8">
        <v>1667</v>
      </c>
      <c r="H9" s="12">
        <v>98.58</v>
      </c>
    </row>
    <row r="10" spans="1:64" s="4" customFormat="1" ht="24.95" customHeight="1">
      <c r="A10" s="11" t="s">
        <v>18</v>
      </c>
      <c r="B10" s="11"/>
      <c r="C10" s="8">
        <v>1858</v>
      </c>
      <c r="D10" s="12">
        <v>100</v>
      </c>
      <c r="E10" s="8">
        <v>20</v>
      </c>
      <c r="F10" s="12">
        <v>1.08</v>
      </c>
      <c r="G10" s="8">
        <v>1838</v>
      </c>
      <c r="H10" s="12">
        <v>98.92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s="4" customFormat="1" ht="24.95" customHeight="1">
      <c r="A11" s="11" t="s">
        <v>19</v>
      </c>
      <c r="B11" s="11"/>
      <c r="C11" s="8">
        <v>1948</v>
      </c>
      <c r="D11" s="12">
        <v>100</v>
      </c>
      <c r="E11" s="8">
        <v>60</v>
      </c>
      <c r="F11" s="12">
        <v>3.08</v>
      </c>
      <c r="G11" s="8">
        <v>1888</v>
      </c>
      <c r="H11" s="12">
        <v>96.92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</row>
    <row r="12" spans="1:64" s="4" customFormat="1" ht="24.95" hidden="1" customHeight="1">
      <c r="A12" s="11"/>
      <c r="B12" s="13" t="s">
        <v>1</v>
      </c>
      <c r="C12" s="8">
        <v>800</v>
      </c>
      <c r="D12" s="12">
        <v>100</v>
      </c>
      <c r="E12" s="8">
        <v>22</v>
      </c>
      <c r="F12" s="12">
        <f>E12/C12*100</f>
        <v>2.75</v>
      </c>
      <c r="G12" s="8">
        <v>778</v>
      </c>
      <c r="H12" s="12">
        <f t="shared" ref="H12:H34" si="0">(G12/C12)*100</f>
        <v>97.25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s="4" customFormat="1" ht="24.95" hidden="1" customHeight="1">
      <c r="A13" s="11"/>
      <c r="B13" s="13" t="s">
        <v>2</v>
      </c>
      <c r="C13" s="8">
        <v>473</v>
      </c>
      <c r="D13" s="12">
        <v>100</v>
      </c>
      <c r="E13" s="8">
        <v>13</v>
      </c>
      <c r="F13" s="12">
        <f>E13/C13*100</f>
        <v>2.7484143763213531</v>
      </c>
      <c r="G13" s="8">
        <v>460</v>
      </c>
      <c r="H13" s="12">
        <f t="shared" si="0"/>
        <v>97.25158562367865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s="4" customFormat="1" ht="24.95" hidden="1" customHeight="1">
      <c r="A14" s="11"/>
      <c r="B14" s="13" t="s">
        <v>3</v>
      </c>
      <c r="C14" s="8">
        <v>560</v>
      </c>
      <c r="D14" s="12">
        <v>100</v>
      </c>
      <c r="E14" s="8">
        <v>20</v>
      </c>
      <c r="F14" s="12">
        <f>E14/C14*100</f>
        <v>3.5714285714285712</v>
      </c>
      <c r="G14" s="8">
        <v>540</v>
      </c>
      <c r="H14" s="12">
        <f t="shared" si="0"/>
        <v>96.428571428571431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s="4" customFormat="1" ht="24.95" hidden="1" customHeight="1">
      <c r="A15" s="11"/>
      <c r="B15" s="13" t="s">
        <v>4</v>
      </c>
      <c r="C15" s="8">
        <v>115</v>
      </c>
      <c r="D15" s="12">
        <v>100</v>
      </c>
      <c r="E15" s="8">
        <v>5</v>
      </c>
      <c r="F15" s="12">
        <f>E15/C15*100</f>
        <v>4.3478260869565215</v>
      </c>
      <c r="G15" s="8">
        <v>110</v>
      </c>
      <c r="H15" s="12">
        <f t="shared" si="0"/>
        <v>95.652173913043484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s="4" customFormat="1" ht="24.95" customHeight="1">
      <c r="A16" s="11" t="s">
        <v>20</v>
      </c>
      <c r="B16" s="11"/>
      <c r="C16" s="8">
        <f t="shared" ref="C16:C21" si="1">E16+G16</f>
        <v>1965</v>
      </c>
      <c r="D16" s="12">
        <f t="shared" ref="D16:D35" si="2">(E16+G16)/C16*100</f>
        <v>100</v>
      </c>
      <c r="E16" s="8">
        <v>64</v>
      </c>
      <c r="F16" s="12">
        <f t="shared" ref="F16:F35" si="3">(E16/C16)*100</f>
        <v>3.2569974554707377</v>
      </c>
      <c r="G16" s="8">
        <f>983+918</f>
        <v>1901</v>
      </c>
      <c r="H16" s="12">
        <f t="shared" si="0"/>
        <v>96.743002544529261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s="4" customFormat="1" ht="19.5" hidden="1" customHeight="1">
      <c r="A17" s="11"/>
      <c r="B17" s="13" t="s">
        <v>1</v>
      </c>
      <c r="C17" s="8">
        <f t="shared" si="1"/>
        <v>835</v>
      </c>
      <c r="D17" s="12">
        <f t="shared" si="2"/>
        <v>100</v>
      </c>
      <c r="E17" s="8">
        <v>17</v>
      </c>
      <c r="F17" s="12">
        <f t="shared" si="3"/>
        <v>2.0359281437125749</v>
      </c>
      <c r="G17" s="8">
        <v>818</v>
      </c>
      <c r="H17" s="12">
        <f t="shared" si="0"/>
        <v>97.964071856287433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</row>
    <row r="18" spans="1:64" s="4" customFormat="1" ht="19.5" hidden="1" customHeight="1">
      <c r="A18" s="11"/>
      <c r="B18" s="13" t="s">
        <v>2</v>
      </c>
      <c r="C18" s="8">
        <f t="shared" si="1"/>
        <v>475</v>
      </c>
      <c r="D18" s="12">
        <f t="shared" si="2"/>
        <v>100</v>
      </c>
      <c r="E18" s="8">
        <v>24</v>
      </c>
      <c r="F18" s="12">
        <f t="shared" si="3"/>
        <v>5.0526315789473681</v>
      </c>
      <c r="G18" s="8">
        <v>451</v>
      </c>
      <c r="H18" s="12">
        <f t="shared" si="0"/>
        <v>94.94736842105263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s="4" customFormat="1" ht="19.5" hidden="1" customHeight="1">
      <c r="A19" s="11"/>
      <c r="B19" s="13" t="s">
        <v>3</v>
      </c>
      <c r="C19" s="8">
        <f t="shared" si="1"/>
        <v>543</v>
      </c>
      <c r="D19" s="12">
        <f t="shared" si="2"/>
        <v>100</v>
      </c>
      <c r="E19" s="8">
        <v>19</v>
      </c>
      <c r="F19" s="12">
        <f t="shared" si="3"/>
        <v>3.4990791896869244</v>
      </c>
      <c r="G19" s="8">
        <v>524</v>
      </c>
      <c r="H19" s="12">
        <f t="shared" si="0"/>
        <v>96.500920810313076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s="4" customFormat="1" ht="19.5" hidden="1" customHeight="1">
      <c r="A20" s="11"/>
      <c r="B20" s="13" t="s">
        <v>4</v>
      </c>
      <c r="C20" s="8">
        <f t="shared" si="1"/>
        <v>112</v>
      </c>
      <c r="D20" s="12">
        <f t="shared" si="2"/>
        <v>100</v>
      </c>
      <c r="E20" s="8">
        <v>4</v>
      </c>
      <c r="F20" s="12">
        <f t="shared" si="3"/>
        <v>3.5714285714285712</v>
      </c>
      <c r="G20" s="8">
        <v>108</v>
      </c>
      <c r="H20" s="12">
        <f t="shared" si="0"/>
        <v>96.428571428571431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 s="4" customFormat="1" ht="24.95" customHeight="1">
      <c r="A21" s="11" t="s">
        <v>21</v>
      </c>
      <c r="B21" s="11"/>
      <c r="C21" s="8">
        <f t="shared" si="1"/>
        <v>2296</v>
      </c>
      <c r="D21" s="12">
        <f t="shared" si="2"/>
        <v>100</v>
      </c>
      <c r="E21" s="8">
        <v>112</v>
      </c>
      <c r="F21" s="12">
        <f t="shared" si="3"/>
        <v>4.8780487804878048</v>
      </c>
      <c r="G21" s="8">
        <v>2184</v>
      </c>
      <c r="H21" s="12">
        <f t="shared" si="0"/>
        <v>95.121951219512198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 s="4" customFormat="1" ht="24.95" customHeight="1">
      <c r="A22" s="11" t="s">
        <v>22</v>
      </c>
      <c r="B22" s="11"/>
      <c r="C22" s="8">
        <f t="shared" ref="C22:C26" si="4">E22+G22</f>
        <v>2293</v>
      </c>
      <c r="D22" s="12">
        <f t="shared" ref="D22:D26" si="5">(E22+G22)/C22*100</f>
        <v>100</v>
      </c>
      <c r="E22" s="8">
        <v>39</v>
      </c>
      <c r="F22" s="12">
        <f t="shared" ref="F22:F26" si="6">(E22/C22)*100</f>
        <v>1.70082860880942</v>
      </c>
      <c r="G22" s="8">
        <v>2254</v>
      </c>
      <c r="H22" s="12">
        <f t="shared" ref="H22:H26" si="7">(G22/C22)*100</f>
        <v>98.299171391190583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 s="4" customFormat="1" ht="24.95" hidden="1" customHeight="1">
      <c r="A23" s="14"/>
      <c r="B23" s="13" t="s">
        <v>23</v>
      </c>
      <c r="C23" s="8">
        <f t="shared" si="4"/>
        <v>1825</v>
      </c>
      <c r="D23" s="12">
        <f t="shared" si="5"/>
        <v>100</v>
      </c>
      <c r="E23" s="8">
        <v>29</v>
      </c>
      <c r="F23" s="12">
        <f t="shared" si="6"/>
        <v>1.5890410958904109</v>
      </c>
      <c r="G23" s="8">
        <v>1796</v>
      </c>
      <c r="H23" s="12">
        <f t="shared" si="7"/>
        <v>98.410958904109592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pans="1:64" s="4" customFormat="1" ht="24.95" hidden="1" customHeight="1">
      <c r="A24" s="14"/>
      <c r="B24" s="13" t="s">
        <v>2</v>
      </c>
      <c r="C24" s="8">
        <f t="shared" si="4"/>
        <v>90</v>
      </c>
      <c r="D24" s="12">
        <f t="shared" si="5"/>
        <v>100</v>
      </c>
      <c r="E24" s="8">
        <v>6</v>
      </c>
      <c r="F24" s="12">
        <f t="shared" si="6"/>
        <v>6.666666666666667</v>
      </c>
      <c r="G24" s="8">
        <v>84</v>
      </c>
      <c r="H24" s="12">
        <f t="shared" si="7"/>
        <v>93.333333333333329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s="4" customFormat="1" ht="24.95" hidden="1" customHeight="1">
      <c r="A25" s="14"/>
      <c r="B25" s="13" t="s">
        <v>3</v>
      </c>
      <c r="C25" s="8">
        <f t="shared" si="4"/>
        <v>234</v>
      </c>
      <c r="D25" s="12">
        <f t="shared" si="5"/>
        <v>100</v>
      </c>
      <c r="E25" s="8">
        <v>1</v>
      </c>
      <c r="F25" s="12">
        <f t="shared" si="6"/>
        <v>0.42735042735042739</v>
      </c>
      <c r="G25" s="8">
        <v>233</v>
      </c>
      <c r="H25" s="12">
        <f t="shared" si="7"/>
        <v>99.572649572649567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 s="4" customFormat="1" ht="24.95" hidden="1" customHeight="1">
      <c r="A26" s="14"/>
      <c r="B26" s="13" t="s">
        <v>4</v>
      </c>
      <c r="C26" s="8">
        <f t="shared" si="4"/>
        <v>144</v>
      </c>
      <c r="D26" s="12">
        <f t="shared" si="5"/>
        <v>100</v>
      </c>
      <c r="E26" s="8">
        <v>3</v>
      </c>
      <c r="F26" s="12">
        <f t="shared" si="6"/>
        <v>2.083333333333333</v>
      </c>
      <c r="G26" s="8">
        <v>141</v>
      </c>
      <c r="H26" s="12">
        <f t="shared" si="7"/>
        <v>97.916666666666657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 s="4" customFormat="1" ht="24.95" customHeight="1">
      <c r="A27" s="11" t="s">
        <v>26</v>
      </c>
      <c r="B27" s="11"/>
      <c r="C27" s="8">
        <v>2312</v>
      </c>
      <c r="D27" s="12">
        <f t="shared" si="2"/>
        <v>100</v>
      </c>
      <c r="E27" s="8">
        <v>70</v>
      </c>
      <c r="F27" s="12">
        <f t="shared" si="3"/>
        <v>3.027681660899654</v>
      </c>
      <c r="G27" s="8">
        <v>2242</v>
      </c>
      <c r="H27" s="12">
        <f t="shared" si="0"/>
        <v>96.972318339100354</v>
      </c>
      <c r="I27" s="3"/>
      <c r="J27" s="17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s="4" customFormat="1" ht="24.95" hidden="1" customHeight="1">
      <c r="A28" s="11"/>
      <c r="B28" s="13" t="s">
        <v>23</v>
      </c>
      <c r="C28" s="8">
        <v>2097</v>
      </c>
      <c r="D28" s="12">
        <f t="shared" si="2"/>
        <v>100</v>
      </c>
      <c r="E28" s="8">
        <v>63</v>
      </c>
      <c r="F28" s="12">
        <f t="shared" si="3"/>
        <v>3.0042918454935621</v>
      </c>
      <c r="G28" s="8">
        <v>2034</v>
      </c>
      <c r="H28" s="12">
        <f t="shared" si="0"/>
        <v>96.995708154506431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</row>
    <row r="29" spans="1:64" s="4" customFormat="1" ht="24.95" hidden="1" customHeight="1">
      <c r="A29" s="11"/>
      <c r="B29" s="13" t="s">
        <v>2</v>
      </c>
      <c r="C29" s="8">
        <v>62</v>
      </c>
      <c r="D29" s="12">
        <f t="shared" si="2"/>
        <v>100</v>
      </c>
      <c r="E29" s="8">
        <v>2</v>
      </c>
      <c r="F29" s="12">
        <f t="shared" si="3"/>
        <v>3.225806451612903</v>
      </c>
      <c r="G29" s="8">
        <v>60</v>
      </c>
      <c r="H29" s="12">
        <f t="shared" si="0"/>
        <v>96.774193548387103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</row>
    <row r="30" spans="1:64" s="4" customFormat="1" ht="24.95" hidden="1" customHeight="1">
      <c r="A30" s="11"/>
      <c r="B30" s="13" t="s">
        <v>3</v>
      </c>
      <c r="C30" s="8">
        <v>123</v>
      </c>
      <c r="D30" s="12">
        <f t="shared" si="2"/>
        <v>100</v>
      </c>
      <c r="E30" s="8">
        <v>4</v>
      </c>
      <c r="F30" s="12">
        <f t="shared" si="3"/>
        <v>3.2520325203252036</v>
      </c>
      <c r="G30" s="8">
        <v>119</v>
      </c>
      <c r="H30" s="12">
        <f t="shared" si="0"/>
        <v>96.747967479674799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</row>
    <row r="31" spans="1:64" s="4" customFormat="1" ht="24.95" hidden="1" customHeight="1">
      <c r="A31" s="11"/>
      <c r="B31" s="13" t="s">
        <v>4</v>
      </c>
      <c r="C31" s="8">
        <v>30</v>
      </c>
      <c r="D31" s="12">
        <f t="shared" si="2"/>
        <v>100</v>
      </c>
      <c r="E31" s="8">
        <v>1</v>
      </c>
      <c r="F31" s="12">
        <f t="shared" si="3"/>
        <v>3.3333333333333335</v>
      </c>
      <c r="G31" s="8">
        <v>29</v>
      </c>
      <c r="H31" s="12">
        <f t="shared" si="0"/>
        <v>96.666666666666671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</row>
    <row r="32" spans="1:64" s="4" customFormat="1" ht="24.95" customHeight="1">
      <c r="A32" s="19" t="s">
        <v>31</v>
      </c>
      <c r="B32" s="19"/>
      <c r="C32" s="21">
        <v>2378</v>
      </c>
      <c r="D32" s="22">
        <f t="shared" si="2"/>
        <v>100</v>
      </c>
      <c r="E32" s="21">
        <v>107</v>
      </c>
      <c r="F32" s="22">
        <f t="shared" si="3"/>
        <v>4.4995794785534056</v>
      </c>
      <c r="G32" s="21">
        <f t="shared" ref="G32:G36" si="8">C32-E32</f>
        <v>2271</v>
      </c>
      <c r="H32" s="22">
        <f t="shared" si="0"/>
        <v>95.5004205214466</v>
      </c>
      <c r="I32" s="3"/>
      <c r="J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</row>
    <row r="33" spans="1:64" s="4" customFormat="1" ht="24.95" customHeight="1">
      <c r="A33" s="19"/>
      <c r="B33" s="23" t="s">
        <v>33</v>
      </c>
      <c r="C33" s="21">
        <f>C32-C34-C35-C36</f>
        <v>2169</v>
      </c>
      <c r="D33" s="22">
        <f t="shared" si="2"/>
        <v>100</v>
      </c>
      <c r="E33" s="21">
        <f>E32-E34-E35-E36</f>
        <v>101</v>
      </c>
      <c r="F33" s="22">
        <f t="shared" si="3"/>
        <v>4.6565237436606735</v>
      </c>
      <c r="G33" s="21">
        <f t="shared" si="8"/>
        <v>2068</v>
      </c>
      <c r="H33" s="22">
        <f t="shared" si="0"/>
        <v>95.343476256339329</v>
      </c>
      <c r="I33" s="3"/>
      <c r="J33" s="20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</row>
    <row r="34" spans="1:64" s="4" customFormat="1" ht="24.95" customHeight="1">
      <c r="A34" s="19"/>
      <c r="B34" s="23" t="s">
        <v>2</v>
      </c>
      <c r="C34" s="21">
        <v>41</v>
      </c>
      <c r="D34" s="22">
        <f t="shared" si="2"/>
        <v>100</v>
      </c>
      <c r="E34" s="21">
        <v>2</v>
      </c>
      <c r="F34" s="22">
        <f t="shared" si="3"/>
        <v>4.8780487804878048</v>
      </c>
      <c r="G34" s="21">
        <f t="shared" si="8"/>
        <v>39</v>
      </c>
      <c r="H34" s="22">
        <f t="shared" si="0"/>
        <v>95.121951219512198</v>
      </c>
      <c r="I34" s="3"/>
      <c r="M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64" s="4" customFormat="1" ht="24.95" customHeight="1">
      <c r="A35" s="19"/>
      <c r="B35" s="23" t="s">
        <v>3</v>
      </c>
      <c r="C35" s="21">
        <v>168</v>
      </c>
      <c r="D35" s="22">
        <f t="shared" si="2"/>
        <v>100</v>
      </c>
      <c r="E35" s="21">
        <v>4</v>
      </c>
      <c r="F35" s="22">
        <f t="shared" si="3"/>
        <v>2.3809523809523809</v>
      </c>
      <c r="G35" s="21">
        <f t="shared" si="8"/>
        <v>164</v>
      </c>
      <c r="H35" s="22">
        <f>(G35/C35)*100</f>
        <v>97.61904761904762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64" s="4" customFormat="1" ht="24.95" customHeight="1">
      <c r="A36" s="19"/>
      <c r="B36" s="23" t="s">
        <v>4</v>
      </c>
      <c r="C36" s="21">
        <v>0</v>
      </c>
      <c r="D36" s="22">
        <v>0</v>
      </c>
      <c r="E36" s="21">
        <v>0</v>
      </c>
      <c r="F36" s="22">
        <v>0</v>
      </c>
      <c r="G36" s="21">
        <f t="shared" si="8"/>
        <v>0</v>
      </c>
      <c r="H36" s="22">
        <v>0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64" ht="55.5" customHeight="1">
      <c r="A37" s="26" t="s">
        <v>29</v>
      </c>
      <c r="B37" s="26"/>
      <c r="C37" s="26"/>
      <c r="D37" s="26"/>
      <c r="E37" s="26"/>
      <c r="F37" s="26"/>
      <c r="G37" s="26"/>
      <c r="H37" s="26"/>
    </row>
    <row r="38" spans="1:64">
      <c r="A38" s="15" t="s">
        <v>24</v>
      </c>
      <c r="B38" s="15"/>
      <c r="C38" s="16"/>
      <c r="D38" s="16"/>
      <c r="E38" s="16"/>
      <c r="F38" s="16"/>
      <c r="G38" s="16"/>
      <c r="H38" s="16"/>
    </row>
    <row r="39" spans="1:64">
      <c r="A39" s="15" t="s">
        <v>5</v>
      </c>
      <c r="B39" s="15"/>
      <c r="C39" s="16"/>
      <c r="D39" s="16"/>
      <c r="E39" s="16"/>
      <c r="F39" s="16"/>
      <c r="G39" s="16"/>
      <c r="H39" s="16"/>
    </row>
    <row r="40" spans="1:64">
      <c r="A40" s="15" t="s">
        <v>25</v>
      </c>
      <c r="B40" s="15"/>
      <c r="C40" s="16"/>
      <c r="D40" s="16"/>
      <c r="E40" s="16"/>
      <c r="F40" s="16"/>
      <c r="G40" s="16"/>
      <c r="H40" s="16"/>
    </row>
    <row r="41" spans="1:64">
      <c r="A41" s="15" t="s">
        <v>6</v>
      </c>
      <c r="B41" s="15"/>
      <c r="C41" s="16"/>
      <c r="D41" s="16"/>
      <c r="E41" s="16"/>
      <c r="F41" s="16"/>
      <c r="G41" s="16"/>
      <c r="H41" s="16"/>
    </row>
    <row r="43" spans="1:64">
      <c r="A43" s="5" t="s">
        <v>27</v>
      </c>
      <c r="B43" s="5"/>
      <c r="C43" s="5"/>
      <c r="D43" s="5"/>
      <c r="E43" s="5"/>
    </row>
    <row r="44" spans="1:64">
      <c r="A44" s="5" t="s">
        <v>30</v>
      </c>
      <c r="B44" s="18"/>
      <c r="C44" s="18"/>
      <c r="D44" s="18"/>
      <c r="E44" s="18"/>
      <c r="F44" s="18"/>
      <c r="G44" s="18"/>
      <c r="H44" s="18"/>
    </row>
    <row r="45" spans="1:64">
      <c r="A45" s="24" t="s">
        <v>34</v>
      </c>
      <c r="B45" s="24"/>
      <c r="C45" s="24"/>
      <c r="D45" s="24"/>
      <c r="E45" s="24"/>
      <c r="F45" s="25"/>
      <c r="G45" s="25"/>
      <c r="H45" s="25"/>
    </row>
  </sheetData>
  <mergeCells count="6">
    <mergeCell ref="A37:H37"/>
    <mergeCell ref="A1:H1"/>
    <mergeCell ref="C2:F2"/>
    <mergeCell ref="C3:D3"/>
    <mergeCell ref="E3:F3"/>
    <mergeCell ref="G3:H3"/>
  </mergeCells>
  <phoneticPr fontId="12" type="noConversion"/>
  <printOptions horizontalCentered="1"/>
  <pageMargins left="0.74791666666666701" right="0.59027777777777801" top="0.51180555555555496" bottom="0.51180555555555496" header="0.51180555555555496" footer="0.51180555555555496"/>
  <pageSetup paperSize="9" scale="9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女性創業育成課程培訓人次</vt:lpstr>
      <vt:lpstr>女性創業育成課程培訓人次!Print_Area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MOEA</dc:creator>
  <dc:description/>
  <cp:lastModifiedBy>吳同偉</cp:lastModifiedBy>
  <cp:revision>2</cp:revision>
  <cp:lastPrinted>2025-06-17T01:36:09Z</cp:lastPrinted>
  <dcterms:created xsi:type="dcterms:W3CDTF">1999-07-27T01:45:40Z</dcterms:created>
  <dcterms:modified xsi:type="dcterms:W3CDTF">2025-07-28T19:17:16Z</dcterms:modified>
  <dc:language>zh-TW</dc:language>
</cp:coreProperties>
</file>