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60" tabRatio="837" activeTab="0"/>
  </bookViews>
  <sheets>
    <sheet name="各年度統計情形-依時間序列" sheetId="1" r:id="rId1"/>
    <sheet name="111年" sheetId="2" r:id="rId2"/>
    <sheet name="110年" sheetId="3" r:id="rId3"/>
    <sheet name="109年" sheetId="4" r:id="rId4"/>
    <sheet name="108年" sheetId="5" r:id="rId5"/>
    <sheet name="107年" sheetId="6" r:id="rId6"/>
    <sheet name="106年" sheetId="7" r:id="rId7"/>
    <sheet name="105年" sheetId="8" r:id="rId8"/>
    <sheet name="104年 " sheetId="9" r:id="rId9"/>
    <sheet name="103年" sheetId="10" r:id="rId10"/>
    <sheet name="102年" sheetId="11" r:id="rId11"/>
    <sheet name="101年" sheetId="12" r:id="rId12"/>
    <sheet name="100年" sheetId="13" r:id="rId13"/>
    <sheet name="99年" sheetId="14" r:id="rId14"/>
    <sheet name="98年" sheetId="15" r:id="rId15"/>
    <sheet name="97年" sheetId="16" r:id="rId16"/>
    <sheet name="96年" sheetId="17" r:id="rId17"/>
  </sheets>
  <definedNames>
    <definedName name="_Hlk102738853" localSheetId="2">'110年'!#REF!</definedName>
    <definedName name="_xlnm.Print_Area" localSheetId="15">'97年'!$A$1:$G$26</definedName>
    <definedName name="_xlnm.Print_Area" localSheetId="14">'98年'!$A$1:$G$25</definedName>
  </definedNames>
  <calcPr fullCalcOnLoad="1"/>
</workbook>
</file>

<file path=xl/sharedStrings.xml><?xml version="1.0" encoding="utf-8"?>
<sst xmlns="http://schemas.openxmlformats.org/spreadsheetml/2006/main" count="620" uniqueCount="366">
  <si>
    <t>計畫名稱</t>
  </si>
  <si>
    <t>男性</t>
  </si>
  <si>
    <t>女性</t>
  </si>
  <si>
    <t>人次</t>
  </si>
  <si>
    <t>知識服務組</t>
  </si>
  <si>
    <t>資訊應用服務人才培訓計畫</t>
  </si>
  <si>
    <t>金屬機電組</t>
  </si>
  <si>
    <t>電子資訊組</t>
  </si>
  <si>
    <t>民生化工組</t>
  </si>
  <si>
    <r>
      <t>資料來源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</rPr>
      <t>經濟部工業局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產業政策組</t>
    </r>
    <r>
      <rPr>
        <sz val="12"/>
        <rFont val="Times New Roman"/>
        <family val="1"/>
      </rPr>
      <t>)</t>
    </r>
  </si>
  <si>
    <t>總計</t>
  </si>
  <si>
    <r>
      <t>百分比</t>
    </r>
    <r>
      <rPr>
        <sz val="12"/>
        <rFont val="Times New Roman"/>
        <family val="1"/>
      </rPr>
      <t>(%)</t>
    </r>
  </si>
  <si>
    <t>製造業節能減碳服務團計畫</t>
  </si>
  <si>
    <t>製造業產品碳足跡輔導與推廣計畫</t>
  </si>
  <si>
    <t>民生化工組　</t>
  </si>
  <si>
    <t>知識服務組</t>
  </si>
  <si>
    <t>醫療器材產業技術輔導與推廣計畫</t>
  </si>
  <si>
    <t>智慧電子學院計畫</t>
  </si>
  <si>
    <t>製藥產業技術輔導與推廣計畫</t>
  </si>
  <si>
    <t>產業綠色成長推動計畫</t>
  </si>
  <si>
    <t>永續發展組</t>
  </si>
  <si>
    <t>電子資訊組</t>
  </si>
  <si>
    <t xml:space="preserve">經濟部工業局人才培訓計畫性別統計表 </t>
  </si>
  <si>
    <t>機械產業專業人才培訓計畫</t>
  </si>
  <si>
    <t>智慧手持裝置核心技術攻堅計畫</t>
  </si>
  <si>
    <t>推動粧點美麗新時尚計畫</t>
  </si>
  <si>
    <t>工廠轉型升級暨技術躍升計畫</t>
  </si>
  <si>
    <t>中辦</t>
  </si>
  <si>
    <t>紡織相關產業品質奠基與設計提升輔導計畫</t>
  </si>
  <si>
    <t>紡織產業發展推動與輔導計畫</t>
  </si>
  <si>
    <t>精緻印刷文創加值暨市場拓展輔導計畫</t>
  </si>
  <si>
    <t>強化企業智慧財產經營管理計畫</t>
  </si>
  <si>
    <t>智慧財產價值躍升計畫</t>
  </si>
  <si>
    <r>
      <t>金屬機電產業生產力</t>
    </r>
    <r>
      <rPr>
        <sz val="12"/>
        <rFont val="Times New Roman"/>
        <family val="1"/>
      </rPr>
      <t>4.0</t>
    </r>
    <r>
      <rPr>
        <sz val="12"/>
        <rFont val="標楷體"/>
        <family val="4"/>
      </rPr>
      <t>推動計畫</t>
    </r>
  </si>
  <si>
    <t>金屬機電組</t>
  </si>
  <si>
    <t>數位文創內容多元產製與匯集計畫</t>
  </si>
  <si>
    <t>協助中小型食品產業升級轉型輔導計畫</t>
  </si>
  <si>
    <t>創新製藥產業國際躍升計畫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</si>
  <si>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</si>
  <si>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t>中華民國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</si>
  <si>
    <t>製造業價值鏈資訊應用計畫</t>
  </si>
  <si>
    <t>金屬產業智機化提升計畫</t>
  </si>
  <si>
    <t>智慧內容產業發展計畫</t>
  </si>
  <si>
    <t>智慧創新服務化推動計畫</t>
  </si>
  <si>
    <t>食品產業創新與優化推動計畫</t>
  </si>
  <si>
    <t>食品產業智慧生產推動計畫</t>
  </si>
  <si>
    <t>紡織產業生產力提升計畫</t>
  </si>
  <si>
    <t>鞋類暨成衣服飾生產力提升計畫</t>
  </si>
  <si>
    <t>工廠轉型升級暨技術躍升推動計畫</t>
  </si>
  <si>
    <t>總計</t>
  </si>
  <si>
    <r>
      <t>AI</t>
    </r>
    <r>
      <rPr>
        <sz val="12"/>
        <color indexed="8"/>
        <rFont val="標楷體"/>
        <family val="4"/>
      </rPr>
      <t>智慧應用人才培育計畫</t>
    </r>
  </si>
  <si>
    <t>新興資安產業生態系推動計畫</t>
  </si>
  <si>
    <t>新南向食品產業拓展與人才輔導計畫</t>
  </si>
  <si>
    <t>紡織服飾品産業設計與品質提升計畫</t>
  </si>
  <si>
    <t>紡織產業優化發展推動計畫</t>
  </si>
  <si>
    <t>新南向特色食品與生技美粧品國際鏈結計畫</t>
  </si>
  <si>
    <t>知識服務組</t>
  </si>
  <si>
    <t>永續發展組</t>
  </si>
  <si>
    <t>民生化工組</t>
  </si>
  <si>
    <t>中部辦公室</t>
  </si>
  <si>
    <t>中華民國107年</t>
  </si>
  <si>
    <r>
      <t>AI</t>
    </r>
    <r>
      <rPr>
        <sz val="12"/>
        <color indexed="8"/>
        <rFont val="標楷體"/>
        <family val="4"/>
      </rPr>
      <t>智慧應用新世代人才培育計畫</t>
    </r>
  </si>
  <si>
    <t>資安人才培訓及國際推展計畫</t>
  </si>
  <si>
    <t>印刷跨域創新與產業躍升推動計畫</t>
  </si>
  <si>
    <t>紡織服飾品產業設計與品質提升計畫</t>
  </si>
  <si>
    <t>中部辦公室</t>
  </si>
  <si>
    <t>特定地區群聚產業轉型升級計畫</t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</si>
  <si>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</si>
  <si>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計畫名稱</t>
    </r>
  </si>
  <si>
    <r>
      <rPr>
        <sz val="12"/>
        <rFont val="標楷體"/>
        <family val="4"/>
      </rPr>
      <t>男性</t>
    </r>
  </si>
  <si>
    <r>
      <rPr>
        <sz val="12"/>
        <rFont val="標楷體"/>
        <family val="4"/>
      </rPr>
      <t>女性</t>
    </r>
  </si>
  <si>
    <r>
      <rPr>
        <sz val="12"/>
        <rFont val="標楷體"/>
        <family val="4"/>
      </rPr>
      <t>人次</t>
    </r>
  </si>
  <si>
    <r>
      <rPr>
        <sz val="12"/>
        <rFont val="標楷體"/>
        <family val="4"/>
      </rPr>
      <t>製造業能源管理示範輔導計畫</t>
    </r>
  </si>
  <si>
    <r>
      <rPr>
        <sz val="12"/>
        <rFont val="標楷體"/>
        <family val="4"/>
      </rPr>
      <t>製造業產品環境足跡與資源永續推動計畫</t>
    </r>
  </si>
  <si>
    <r>
      <rPr>
        <sz val="12"/>
        <rFont val="標楷體"/>
        <family val="4"/>
      </rPr>
      <t>製造業節能減碳服務團計畫</t>
    </r>
  </si>
  <si>
    <r>
      <rPr>
        <sz val="12"/>
        <rFont val="標楷體"/>
        <family val="4"/>
      </rPr>
      <t>強化企業智慧財產經營管理計畫</t>
    </r>
  </si>
  <si>
    <r>
      <rPr>
        <sz val="12"/>
        <rFont val="標楷體"/>
        <family val="4"/>
      </rPr>
      <t>製造業價值鏈資訊應用計畫</t>
    </r>
  </si>
  <si>
    <r>
      <rPr>
        <sz val="12"/>
        <rFont val="標楷體"/>
        <family val="4"/>
      </rPr>
      <t>金屬產業智機化提升計畫</t>
    </r>
  </si>
  <si>
    <r>
      <rPr>
        <sz val="12"/>
        <rFont val="標楷體"/>
        <family val="4"/>
      </rPr>
      <t>智慧內容產業發展計畫</t>
    </r>
  </si>
  <si>
    <r>
      <rPr>
        <sz val="12"/>
        <rFont val="標楷體"/>
        <family val="4"/>
      </rPr>
      <t>智慧手持裝置核心技術攻堅計畫</t>
    </r>
  </si>
  <si>
    <r>
      <rPr>
        <sz val="12"/>
        <rFont val="標楷體"/>
        <family val="4"/>
      </rPr>
      <t>智慧創新服務化推動計畫</t>
    </r>
  </si>
  <si>
    <r>
      <rPr>
        <sz val="12"/>
        <rFont val="標楷體"/>
        <family val="4"/>
      </rPr>
      <t>智慧電子學院計畫</t>
    </r>
  </si>
  <si>
    <r>
      <rPr>
        <sz val="12"/>
        <rFont val="標楷體"/>
        <family val="4"/>
      </rPr>
      <t>民生化工組　</t>
    </r>
  </si>
  <si>
    <r>
      <rPr>
        <sz val="12"/>
        <rFont val="標楷體"/>
        <family val="4"/>
      </rPr>
      <t>協助中小型食品產業升級轉型輔導計畫</t>
    </r>
  </si>
  <si>
    <r>
      <rPr>
        <sz val="12"/>
        <rFont val="標楷體"/>
        <family val="4"/>
      </rPr>
      <t>食品產業安全防護機制建置計畫</t>
    </r>
  </si>
  <si>
    <r>
      <rPr>
        <sz val="12"/>
        <rFont val="標楷體"/>
        <family val="4"/>
      </rPr>
      <t>食品產業創新與優化推動計畫</t>
    </r>
  </si>
  <si>
    <r>
      <rPr>
        <sz val="12"/>
        <rFont val="標楷體"/>
        <family val="4"/>
      </rPr>
      <t>食品產業智慧生產推動計畫</t>
    </r>
  </si>
  <si>
    <r>
      <rPr>
        <sz val="12"/>
        <rFont val="標楷體"/>
        <family val="4"/>
      </rPr>
      <t>紡織相關產業品質奠基與設計提升輔導計畫</t>
    </r>
  </si>
  <si>
    <r>
      <rPr>
        <sz val="12"/>
        <rFont val="標楷體"/>
        <family val="4"/>
      </rPr>
      <t>紡織產業生產力提升計畫</t>
    </r>
  </si>
  <si>
    <r>
      <rPr>
        <sz val="12"/>
        <rFont val="標楷體"/>
        <family val="4"/>
      </rPr>
      <t>紡織產業發展整合推動計畫</t>
    </r>
  </si>
  <si>
    <r>
      <rPr>
        <sz val="12"/>
        <rFont val="標楷體"/>
        <family val="4"/>
      </rPr>
      <t>推動粧點美麗新時尚計畫</t>
    </r>
  </si>
  <si>
    <r>
      <rPr>
        <sz val="12"/>
        <rFont val="標楷體"/>
        <family val="4"/>
      </rPr>
      <t>精緻印刷文創加值暨市場拓展輔導計畫</t>
    </r>
  </si>
  <si>
    <r>
      <rPr>
        <sz val="12"/>
        <rFont val="標楷體"/>
        <family val="4"/>
      </rPr>
      <t>製藥產業技術輔導與推廣計畫</t>
    </r>
  </si>
  <si>
    <r>
      <rPr>
        <sz val="12"/>
        <rFont val="標楷體"/>
        <family val="4"/>
      </rPr>
      <t>鞋類暨成衣服飾生產力提升計畫</t>
    </r>
  </si>
  <si>
    <r>
      <rPr>
        <sz val="12"/>
        <rFont val="標楷體"/>
        <family val="4"/>
      </rPr>
      <t>醫療器材產業技術輔導與推廣計畫</t>
    </r>
  </si>
  <si>
    <r>
      <rPr>
        <sz val="12"/>
        <rFont val="標楷體"/>
        <family val="4"/>
      </rPr>
      <t>中辦</t>
    </r>
  </si>
  <si>
    <r>
      <rPr>
        <sz val="12"/>
        <rFont val="標楷體"/>
        <family val="4"/>
      </rPr>
      <t>工廠轉型升級暨技術躍升推動計畫</t>
    </r>
  </si>
  <si>
    <r>
      <rPr>
        <sz val="12"/>
        <rFont val="標楷體"/>
        <family val="4"/>
      </rPr>
      <t>永續發展組</t>
    </r>
  </si>
  <si>
    <r>
      <rPr>
        <sz val="12"/>
        <rFont val="標楷體"/>
        <family val="4"/>
      </rPr>
      <t>總計</t>
    </r>
  </si>
  <si>
    <r>
      <rPr>
        <b/>
        <sz val="16"/>
        <rFont val="標楷體"/>
        <family val="4"/>
      </rPr>
      <t>經濟部工業局人才培訓計畫性別統計表</t>
    </r>
    <r>
      <rPr>
        <b/>
        <sz val="16"/>
        <rFont val="Times New Roman"/>
        <family val="1"/>
      </rPr>
      <t xml:space="preserve"> 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</si>
  <si>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</t>
    </r>
  </si>
  <si>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</si>
  <si>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rPr>
        <b/>
        <sz val="16"/>
        <rFont val="標楷體"/>
        <family val="4"/>
      </rPr>
      <t>經濟部工業局人才培訓計畫性別統計表</t>
    </r>
    <r>
      <rPr>
        <b/>
        <sz val="16"/>
        <rFont val="Times New Roman"/>
        <family val="1"/>
      </rPr>
      <t xml:space="preserve"> 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</si>
  <si>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</si>
  <si>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</si>
  <si>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</t>
    </r>
  </si>
  <si>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</si>
  <si>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知識服務組</t>
    </r>
  </si>
  <si>
    <r>
      <rPr>
        <sz val="12"/>
        <rFont val="標楷體"/>
        <family val="4"/>
      </rPr>
      <t>金屬機電組</t>
    </r>
  </si>
  <si>
    <r>
      <rPr>
        <sz val="12"/>
        <rFont val="標楷體"/>
        <family val="4"/>
      </rPr>
      <t>電資組</t>
    </r>
  </si>
  <si>
    <r>
      <rPr>
        <sz val="12"/>
        <color indexed="8"/>
        <rFont val="標楷體"/>
        <family val="4"/>
      </rPr>
      <t>永續發展組</t>
    </r>
  </si>
  <si>
    <r>
      <rPr>
        <sz val="13"/>
        <color indexed="8"/>
        <rFont val="標楷體"/>
        <family val="4"/>
      </rPr>
      <t>產業綠色成長推動計畫</t>
    </r>
  </si>
  <si>
    <r>
      <rPr>
        <sz val="12"/>
        <color indexed="8"/>
        <rFont val="標楷體"/>
        <family val="4"/>
      </rPr>
      <t>製造業節能減碳服務團計畫</t>
    </r>
  </si>
  <si>
    <r>
      <rPr>
        <sz val="12"/>
        <color indexed="8"/>
        <rFont val="標楷體"/>
        <family val="4"/>
      </rPr>
      <t>製造業產品碳足跡輔導與推廣計畫</t>
    </r>
  </si>
  <si>
    <r>
      <rPr>
        <sz val="12"/>
        <color indexed="8"/>
        <rFont val="標楷體"/>
        <family val="4"/>
      </rPr>
      <t>知識服務組</t>
    </r>
  </si>
  <si>
    <r>
      <rPr>
        <sz val="12"/>
        <rFont val="標楷體"/>
        <family val="4"/>
      </rPr>
      <t>產業創新騰龍搶珠計畫</t>
    </r>
  </si>
  <si>
    <r>
      <rPr>
        <sz val="12"/>
        <rFont val="標楷體"/>
        <family val="4"/>
      </rPr>
      <t>智慧財產價值創造計畫</t>
    </r>
  </si>
  <si>
    <r>
      <rPr>
        <sz val="12"/>
        <rFont val="標楷體"/>
        <family val="4"/>
      </rPr>
      <t>資訊應用服務人才培訓計畫</t>
    </r>
  </si>
  <si>
    <r>
      <rPr>
        <sz val="12"/>
        <color indexed="8"/>
        <rFont val="標楷體"/>
        <family val="4"/>
      </rPr>
      <t>金屬機電組</t>
    </r>
  </si>
  <si>
    <r>
      <rPr>
        <sz val="12"/>
        <rFont val="標楷體"/>
        <family val="4"/>
      </rPr>
      <t>機械產業專業人才培訓計畫</t>
    </r>
  </si>
  <si>
    <r>
      <rPr>
        <sz val="12"/>
        <color indexed="8"/>
        <rFont val="標楷體"/>
        <family val="4"/>
      </rPr>
      <t>電子資訊組</t>
    </r>
  </si>
  <si>
    <r>
      <rPr>
        <sz val="12"/>
        <rFont val="標楷體"/>
        <family val="4"/>
      </rPr>
      <t>數位內容產業創新整合發展計畫</t>
    </r>
  </si>
  <si>
    <r>
      <rPr>
        <sz val="12"/>
        <color indexed="8"/>
        <rFont val="標楷體"/>
        <family val="4"/>
      </rPr>
      <t>民生化工組　</t>
    </r>
  </si>
  <si>
    <r>
      <rPr>
        <sz val="12"/>
        <rFont val="標楷體"/>
        <family val="4"/>
      </rPr>
      <t>食品工廠自主管理技術輔導與推廣計畫</t>
    </r>
  </si>
  <si>
    <r>
      <rPr>
        <sz val="12"/>
        <rFont val="標楷體"/>
        <family val="4"/>
      </rPr>
      <t>紡織產業發展推動與輔導計畫</t>
    </r>
  </si>
  <si>
    <r>
      <rPr>
        <sz val="12"/>
        <rFont val="標楷體"/>
        <family val="4"/>
      </rPr>
      <t>高分子產業加值輔導推廣計畫</t>
    </r>
  </si>
  <si>
    <r>
      <rPr>
        <sz val="12"/>
        <rFont val="標楷體"/>
        <family val="4"/>
      </rPr>
      <t>工廠轉型升級暨技術躍升計畫</t>
    </r>
  </si>
  <si>
    <r>
      <rPr>
        <sz val="12"/>
        <rFont val="標楷體"/>
        <family val="4"/>
      </rPr>
      <t>食品產業振興輔導計畫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科發基金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</si>
  <si>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</si>
  <si>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總計</t>
    </r>
  </si>
  <si>
    <r>
      <rPr>
        <sz val="12"/>
        <color indexed="8"/>
        <rFont val="標楷體"/>
        <family val="4"/>
      </rPr>
      <t>電子資訊組</t>
    </r>
  </si>
  <si>
    <r>
      <rPr>
        <sz val="12"/>
        <rFont val="標楷體"/>
        <family val="4"/>
      </rPr>
      <t>資料來源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</rPr>
      <t>經濟部工業局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產業政策組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</si>
  <si>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</si>
  <si>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</si>
  <si>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rPr>
        <sz val="12"/>
        <color indexed="8"/>
        <rFont val="標楷體"/>
        <family val="4"/>
      </rPr>
      <t>永續發展組</t>
    </r>
  </si>
  <si>
    <r>
      <rPr>
        <sz val="12"/>
        <color indexed="8"/>
        <rFont val="標楷體"/>
        <family val="4"/>
      </rPr>
      <t>知識服務組</t>
    </r>
  </si>
  <si>
    <r>
      <rPr>
        <sz val="12"/>
        <rFont val="標楷體"/>
        <family val="4"/>
      </rPr>
      <t>國際化軟體人才暨產業技師培育計畫</t>
    </r>
  </si>
  <si>
    <r>
      <rPr>
        <sz val="12"/>
        <rFont val="標楷體"/>
        <family val="4"/>
      </rPr>
      <t>軟體價值產業推動計畫</t>
    </r>
  </si>
  <si>
    <r>
      <rPr>
        <sz val="12"/>
        <rFont val="標楷體"/>
        <family val="4"/>
      </rPr>
      <t>印刷產業升級轉型輔導計畫</t>
    </r>
  </si>
  <si>
    <r>
      <rPr>
        <sz val="12"/>
        <rFont val="標楷體"/>
        <family val="4"/>
      </rPr>
      <t>因應貿易自由化加強輔導型產業之紡織相關產業輔導計畫</t>
    </r>
  </si>
  <si>
    <r>
      <rPr>
        <sz val="12"/>
        <rFont val="標楷體"/>
        <family val="4"/>
      </rPr>
      <t>食品產業價值鏈整合及加值推動計畫</t>
    </r>
  </si>
  <si>
    <r>
      <rPr>
        <sz val="12"/>
        <rFont val="標楷體"/>
        <family val="4"/>
      </rPr>
      <t>紡織相關產業設計與技術加值培訓計畫</t>
    </r>
  </si>
  <si>
    <r>
      <rPr>
        <sz val="12"/>
        <rFont val="標楷體"/>
        <family val="4"/>
      </rPr>
      <t>開放資料</t>
    </r>
    <r>
      <rPr>
        <sz val="12"/>
        <rFont val="Times New Roman"/>
        <family val="1"/>
      </rPr>
      <t>(open data)</t>
    </r>
    <r>
      <rPr>
        <sz val="12"/>
        <rFont val="標楷體"/>
        <family val="4"/>
      </rPr>
      <t>應用推動計畫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</si>
  <si>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</si>
  <si>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資料來源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</rPr>
      <t>經濟部工業局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產業政策組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</si>
  <si>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強化企業智慧財產經營管理計畫</t>
    </r>
  </si>
  <si>
    <r>
      <rPr>
        <sz val="12"/>
        <color indexed="8"/>
        <rFont val="標楷體"/>
        <family val="4"/>
      </rPr>
      <t>台灣設計產業翱翔計畫</t>
    </r>
  </si>
  <si>
    <r>
      <rPr>
        <sz val="12"/>
        <color indexed="8"/>
        <rFont val="標楷體"/>
        <family val="4"/>
      </rPr>
      <t>產業創新騰龍搶珠計畫</t>
    </r>
  </si>
  <si>
    <r>
      <rPr>
        <sz val="12"/>
        <color indexed="8"/>
        <rFont val="標楷體"/>
        <family val="4"/>
      </rPr>
      <t>機械產業藍領及白領人才培訓計畫</t>
    </r>
  </si>
  <si>
    <r>
      <rPr>
        <b/>
        <sz val="16"/>
        <rFont val="標楷體"/>
        <family val="4"/>
      </rPr>
      <t>經濟部工業局人才培訓計畫性別統計表</t>
    </r>
    <r>
      <rPr>
        <b/>
        <sz val="16"/>
        <rFont val="Times New Roman"/>
        <family val="1"/>
      </rPr>
      <t xml:space="preserve"> 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</si>
  <si>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</si>
  <si>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</si>
  <si>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rPr>
        <sz val="12"/>
        <color indexed="8"/>
        <rFont val="標楷體"/>
        <family val="4"/>
      </rPr>
      <t>產業綠色成長推動計畫</t>
    </r>
  </si>
  <si>
    <r>
      <rPr>
        <sz val="12"/>
        <color indexed="8"/>
        <rFont val="標楷體"/>
        <family val="4"/>
      </rPr>
      <t>品牌臺灣發展計畫第二期</t>
    </r>
  </si>
  <si>
    <r>
      <rPr>
        <sz val="12"/>
        <color indexed="8"/>
        <rFont val="標楷體"/>
        <family val="4"/>
      </rPr>
      <t>智慧財產價值創造計畫</t>
    </r>
  </si>
  <si>
    <r>
      <rPr>
        <sz val="12"/>
        <color indexed="8"/>
        <rFont val="標楷體"/>
        <family val="4"/>
      </rPr>
      <t>資訊應用服務人才培訓計畫</t>
    </r>
  </si>
  <si>
    <r>
      <rPr>
        <sz val="12"/>
        <color indexed="8"/>
        <rFont val="標楷體"/>
        <family val="4"/>
      </rPr>
      <t>智慧電子學院計畫</t>
    </r>
  </si>
  <si>
    <r>
      <rPr>
        <sz val="12"/>
        <color indexed="8"/>
        <rFont val="標楷體"/>
        <family val="4"/>
      </rPr>
      <t>寬頻網通產業整合推動計畫</t>
    </r>
  </si>
  <si>
    <r>
      <rPr>
        <sz val="12"/>
        <color indexed="8"/>
        <rFont val="標楷體"/>
        <family val="4"/>
      </rPr>
      <t>數位內容產業發展躍進計畫</t>
    </r>
  </si>
  <si>
    <r>
      <rPr>
        <sz val="12"/>
        <color indexed="8"/>
        <rFont val="標楷體"/>
        <family val="4"/>
      </rPr>
      <t>因應貿易自由化加強輔導型產業之紡織相關產業輔導計畫</t>
    </r>
  </si>
  <si>
    <r>
      <rPr>
        <sz val="12"/>
        <color indexed="8"/>
        <rFont val="標楷體"/>
        <family val="4"/>
      </rPr>
      <t>食品產業價值鏈整合及加值推動計畫</t>
    </r>
  </si>
  <si>
    <r>
      <rPr>
        <sz val="12"/>
        <color indexed="8"/>
        <rFont val="標楷體"/>
        <family val="4"/>
      </rPr>
      <t>紡織相關產業設計與技術加值培訓計畫</t>
    </r>
  </si>
  <si>
    <r>
      <rPr>
        <sz val="12"/>
        <color indexed="8"/>
        <rFont val="標楷體"/>
        <family val="4"/>
      </rPr>
      <t>高分子產業加值輔導推廣計畫</t>
    </r>
  </si>
  <si>
    <r>
      <rPr>
        <sz val="12"/>
        <color indexed="8"/>
        <rFont val="標楷體"/>
        <family val="4"/>
      </rPr>
      <t>製藥產業技術輔導與推廣計畫</t>
    </r>
  </si>
  <si>
    <r>
      <rPr>
        <sz val="12"/>
        <color indexed="8"/>
        <rFont val="標楷體"/>
        <family val="4"/>
      </rPr>
      <t>醫療器材產業技術輔導與推廣計畫</t>
    </r>
  </si>
  <si>
    <r>
      <rPr>
        <sz val="12"/>
        <rFont val="標楷體"/>
        <family val="4"/>
      </rPr>
      <t>總計</t>
    </r>
  </si>
  <si>
    <r>
      <rPr>
        <sz val="12"/>
        <color indexed="8"/>
        <rFont val="標楷體"/>
        <family val="4"/>
      </rPr>
      <t>永續發展組</t>
    </r>
  </si>
  <si>
    <r>
      <rPr>
        <sz val="12"/>
        <color indexed="8"/>
        <rFont val="標楷體"/>
        <family val="4"/>
      </rPr>
      <t>知識服務組</t>
    </r>
  </si>
  <si>
    <r>
      <rPr>
        <sz val="12"/>
        <color indexed="8"/>
        <rFont val="標楷體"/>
        <family val="4"/>
      </rPr>
      <t>資訊應用服務人才培訓計畫</t>
    </r>
  </si>
  <si>
    <r>
      <rPr>
        <sz val="12"/>
        <color indexed="8"/>
        <rFont val="標楷體"/>
        <family val="4"/>
      </rPr>
      <t>強化企業智慧財產經營管理計畫</t>
    </r>
  </si>
  <si>
    <r>
      <rPr>
        <sz val="12"/>
        <color indexed="8"/>
        <rFont val="標楷體"/>
        <family val="4"/>
      </rPr>
      <t>電子資訊組</t>
    </r>
  </si>
  <si>
    <r>
      <rPr>
        <sz val="12"/>
        <color indexed="8"/>
        <rFont val="標楷體"/>
        <family val="4"/>
      </rPr>
      <t>網路通訊產業發展推動計畫</t>
    </r>
  </si>
  <si>
    <r>
      <rPr>
        <sz val="12"/>
        <color indexed="8"/>
        <rFont val="標楷體"/>
        <family val="4"/>
      </rPr>
      <t>數位內容產業發展躍進計畫</t>
    </r>
  </si>
  <si>
    <r>
      <rPr>
        <sz val="12"/>
        <color indexed="8"/>
        <rFont val="標楷體"/>
        <family val="4"/>
      </rPr>
      <t>數位學習與典藏產業推動計畫</t>
    </r>
  </si>
  <si>
    <r>
      <rPr>
        <sz val="12"/>
        <color indexed="8"/>
        <rFont val="標楷體"/>
        <family val="4"/>
      </rPr>
      <t>紡織相關產業技術與設計人才培訓計畫</t>
    </r>
  </si>
  <si>
    <r>
      <rPr>
        <sz val="12"/>
        <color indexed="8"/>
        <rFont val="標楷體"/>
        <family val="4"/>
      </rPr>
      <t>製藥產業技術推廣與輔導計畫</t>
    </r>
  </si>
  <si>
    <r>
      <rPr>
        <sz val="12"/>
        <color indexed="8"/>
        <rFont val="標楷體"/>
        <family val="4"/>
      </rPr>
      <t>醫療器材產業技術輔導與推廣計畫</t>
    </r>
  </si>
  <si>
    <r>
      <rPr>
        <sz val="12"/>
        <color indexed="8"/>
        <rFont val="標楷體"/>
        <family val="4"/>
      </rPr>
      <t>因應貿易自由化加強輔導型產業之紡織相關產業輔導計畫</t>
    </r>
  </si>
  <si>
    <r>
      <rPr>
        <sz val="12"/>
        <color indexed="8"/>
        <rFont val="標楷體"/>
        <family val="4"/>
      </rPr>
      <t>食品產業價值鏈整合及加值推動計畫</t>
    </r>
  </si>
  <si>
    <r>
      <rPr>
        <sz val="12"/>
        <color indexed="8"/>
        <rFont val="標楷體"/>
        <family val="4"/>
      </rPr>
      <t>智慧電子學院計畫</t>
    </r>
  </si>
  <si>
    <r>
      <rPr>
        <sz val="12"/>
        <color indexed="8"/>
        <rFont val="標楷體"/>
        <family val="4"/>
      </rPr>
      <t>高分子產業加值輔導推廣計畫</t>
    </r>
  </si>
  <si>
    <r>
      <rPr>
        <b/>
        <sz val="16"/>
        <rFont val="標楷體"/>
        <family val="4"/>
      </rPr>
      <t>工業局人才培訓計畫性別統計表</t>
    </r>
    <r>
      <rPr>
        <b/>
        <sz val="16"/>
        <rFont val="Times New Roman"/>
        <family val="1"/>
      </rPr>
      <t xml:space="preserve"> 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</si>
  <si>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</si>
  <si>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</t>
    </r>
  </si>
  <si>
    <r>
      <rPr>
        <sz val="12"/>
        <color indexed="8"/>
        <rFont val="標楷體"/>
        <family val="4"/>
      </rPr>
      <t>資訊服務業</t>
    </r>
    <r>
      <rPr>
        <sz val="12"/>
        <color indexed="8"/>
        <rFont val="Times New Roman"/>
        <family val="1"/>
      </rPr>
      <t xml:space="preserve">IFRS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XaaS </t>
    </r>
    <r>
      <rPr>
        <sz val="12"/>
        <color indexed="8"/>
        <rFont val="標楷體"/>
        <family val="4"/>
      </rPr>
      <t>創新服務推動計畫</t>
    </r>
  </si>
  <si>
    <r>
      <rPr>
        <sz val="12"/>
        <color indexed="8"/>
        <rFont val="標楷體"/>
        <family val="4"/>
      </rPr>
      <t>提升資訊軟體品質</t>
    </r>
    <r>
      <rPr>
        <sz val="12"/>
        <color indexed="8"/>
        <rFont val="Times New Roman"/>
        <family val="1"/>
      </rPr>
      <t>(CMMI)</t>
    </r>
    <r>
      <rPr>
        <sz val="12"/>
        <color indexed="8"/>
        <rFont val="標楷體"/>
        <family val="4"/>
      </rPr>
      <t>計畫</t>
    </r>
  </si>
  <si>
    <r>
      <rPr>
        <sz val="12"/>
        <rFont val="標楷體"/>
        <family val="4"/>
      </rPr>
      <t>資料來源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</rPr>
      <t>經濟部工業局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產業政策組</t>
    </r>
    <r>
      <rPr>
        <sz val="12"/>
        <rFont val="Times New Roman"/>
        <family val="1"/>
      </rPr>
      <t>)</t>
    </r>
  </si>
  <si>
    <r>
      <rPr>
        <sz val="12"/>
        <color indexed="8"/>
        <rFont val="標楷體"/>
        <family val="4"/>
      </rPr>
      <t>推動企業建置智慧財產管理制度計畫</t>
    </r>
  </si>
  <si>
    <r>
      <rPr>
        <sz val="12"/>
        <color indexed="8"/>
        <rFont val="標楷體"/>
        <family val="4"/>
      </rPr>
      <t>智慧財產流通運用計畫</t>
    </r>
  </si>
  <si>
    <r>
      <rPr>
        <sz val="12"/>
        <color indexed="8"/>
        <rFont val="標楷體"/>
        <family val="4"/>
      </rPr>
      <t>半導體學院計畫</t>
    </r>
  </si>
  <si>
    <r>
      <rPr>
        <sz val="12"/>
        <color indexed="8"/>
        <rFont val="標楷體"/>
        <family val="4"/>
      </rPr>
      <t>開創嵌入式軟體國際供應鏈計畫</t>
    </r>
  </si>
  <si>
    <r>
      <rPr>
        <sz val="12"/>
        <color indexed="8"/>
        <rFont val="標楷體"/>
        <family val="4"/>
      </rPr>
      <t>太陽電池產業推動計畫</t>
    </r>
  </si>
  <si>
    <r>
      <rPr>
        <sz val="12"/>
        <color indexed="8"/>
        <rFont val="標楷體"/>
        <family val="4"/>
      </rPr>
      <t>資通訊安全產業推動計畫</t>
    </r>
  </si>
  <si>
    <r>
      <rPr>
        <sz val="12"/>
        <color indexed="8"/>
        <rFont val="標楷體"/>
        <family val="4"/>
      </rPr>
      <t>化學工業科技人才培訓計畫</t>
    </r>
  </si>
  <si>
    <r>
      <rPr>
        <sz val="12"/>
        <color indexed="8"/>
        <rFont val="標楷體"/>
        <family val="4"/>
      </rPr>
      <t>製藥工業技術推廣與輔導計畫</t>
    </r>
  </si>
  <si>
    <r>
      <rPr>
        <sz val="12"/>
        <color indexed="8"/>
        <rFont val="標楷體"/>
        <family val="4"/>
      </rPr>
      <t>醫療保健器材工業技術推廣與輔導計畫</t>
    </r>
  </si>
  <si>
    <r>
      <rPr>
        <b/>
        <sz val="16"/>
        <rFont val="標楷體"/>
        <family val="4"/>
      </rPr>
      <t>工業局人才培訓計畫人次統計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</si>
  <si>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</si>
  <si>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</si>
  <si>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</t>
    </r>
  </si>
  <si>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</si>
  <si>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資料來源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</rPr>
      <t>經濟部工業局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產業政策組</t>
    </r>
    <r>
      <rPr>
        <sz val="12"/>
        <rFont val="Times New Roman"/>
        <family val="1"/>
      </rPr>
      <t>)</t>
    </r>
  </si>
  <si>
    <r>
      <rPr>
        <sz val="13"/>
        <rFont val="標楷體"/>
        <family val="4"/>
      </rPr>
      <t>台灣設計產業翱翔計畫</t>
    </r>
  </si>
  <si>
    <r>
      <rPr>
        <sz val="12"/>
        <rFont val="標楷體"/>
        <family val="4"/>
      </rPr>
      <t>金屬機電組</t>
    </r>
  </si>
  <si>
    <r>
      <rPr>
        <sz val="12"/>
        <rFont val="標楷體"/>
        <family val="4"/>
      </rPr>
      <t>電子資訊組</t>
    </r>
  </si>
  <si>
    <r>
      <rPr>
        <sz val="13"/>
        <rFont val="標楷體"/>
        <family val="4"/>
      </rPr>
      <t>半導體學院計畫</t>
    </r>
  </si>
  <si>
    <r>
      <rPr>
        <sz val="13"/>
        <rFont val="標楷體"/>
        <family val="4"/>
      </rPr>
      <t>開創嵌入式軟體國際供應鏈計畫</t>
    </r>
  </si>
  <si>
    <r>
      <rPr>
        <sz val="13"/>
        <rFont val="標楷體"/>
        <family val="4"/>
      </rPr>
      <t>太陽電池產業推動計畫</t>
    </r>
  </si>
  <si>
    <r>
      <rPr>
        <sz val="13"/>
        <rFont val="標楷體"/>
        <family val="4"/>
      </rPr>
      <t>資通訊安全產業推動計畫</t>
    </r>
  </si>
  <si>
    <r>
      <rPr>
        <sz val="12"/>
        <rFont val="標楷體"/>
        <family val="4"/>
      </rPr>
      <t>民生化工組</t>
    </r>
  </si>
  <si>
    <r>
      <rPr>
        <sz val="13"/>
        <rFont val="標楷體"/>
        <family val="4"/>
      </rPr>
      <t>醫療保健器材工業技術推廣與輔導計畫</t>
    </r>
  </si>
  <si>
    <r>
      <rPr>
        <sz val="13"/>
        <rFont val="標楷體"/>
        <family val="4"/>
      </rPr>
      <t>紡織相關產業技術與設計人才培訓計畫</t>
    </r>
  </si>
  <si>
    <r>
      <rPr>
        <sz val="13"/>
        <rFont val="標楷體"/>
        <family val="4"/>
      </rPr>
      <t>化學工業科技人才培訓計畫</t>
    </r>
  </si>
  <si>
    <r>
      <rPr>
        <sz val="12"/>
        <rFont val="標楷體"/>
        <family val="4"/>
      </rPr>
      <t>永
續
發
展
組</t>
    </r>
  </si>
  <si>
    <r>
      <rPr>
        <b/>
        <sz val="16"/>
        <rFont val="標楷體"/>
        <family val="4"/>
      </rPr>
      <t>工業局人才培訓計畫人次統計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</si>
  <si>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</si>
  <si>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</si>
  <si>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</t>
    </r>
  </si>
  <si>
    <r>
      <rPr>
        <sz val="12"/>
        <rFont val="標楷體"/>
        <family val="4"/>
      </rPr>
      <t>知識服務組</t>
    </r>
  </si>
  <si>
    <r>
      <rPr>
        <sz val="13"/>
        <rFont val="標楷體"/>
        <family val="4"/>
      </rPr>
      <t>推動企業建置智慧財產管理制度計畫</t>
    </r>
  </si>
  <si>
    <r>
      <rPr>
        <sz val="12"/>
        <rFont val="標楷體"/>
        <family val="4"/>
      </rPr>
      <t>機械產業藍領及白領人才培訓計畫</t>
    </r>
  </si>
  <si>
    <r>
      <rPr>
        <sz val="13"/>
        <rFont val="標楷體"/>
        <family val="4"/>
      </rPr>
      <t>白光</t>
    </r>
    <r>
      <rPr>
        <sz val="13"/>
        <rFont val="Times New Roman"/>
        <family val="1"/>
      </rPr>
      <t>LED</t>
    </r>
    <r>
      <rPr>
        <sz val="13"/>
        <rFont val="標楷體"/>
        <family val="4"/>
      </rPr>
      <t>照明產業發展輔導計畫</t>
    </r>
  </si>
  <si>
    <r>
      <rPr>
        <sz val="13"/>
        <rFont val="標楷體"/>
        <family val="4"/>
      </rPr>
      <t>數位內容產業發展躍進計畫</t>
    </r>
  </si>
  <si>
    <r>
      <rPr>
        <sz val="13"/>
        <rFont val="標楷體"/>
        <family val="4"/>
      </rPr>
      <t>提升資訊軟體品質</t>
    </r>
    <r>
      <rPr>
        <sz val="13"/>
        <rFont val="Times New Roman"/>
        <family val="1"/>
      </rPr>
      <t>(CMMI)</t>
    </r>
    <r>
      <rPr>
        <sz val="13"/>
        <rFont val="標楷體"/>
        <family val="4"/>
      </rPr>
      <t>計畫</t>
    </r>
  </si>
  <si>
    <r>
      <rPr>
        <sz val="13"/>
        <rFont val="標楷體"/>
        <family val="4"/>
      </rPr>
      <t>因應貿易自由化加強產業輔導之個別產業
輔導計畫</t>
    </r>
  </si>
  <si>
    <r>
      <rPr>
        <sz val="12"/>
        <rFont val="標楷體"/>
        <family val="4"/>
      </rPr>
      <t>製造業產品碳足跡輔導與推廣計畫</t>
    </r>
  </si>
  <si>
    <r>
      <rPr>
        <sz val="13"/>
        <rFont val="標楷體"/>
        <family val="4"/>
      </rPr>
      <t>智慧財產流通運用計畫</t>
    </r>
  </si>
  <si>
    <r>
      <rPr>
        <sz val="13"/>
        <rFont val="標楷體"/>
        <family val="4"/>
      </rPr>
      <t>資訊應用服務人才培訓計畫</t>
    </r>
  </si>
  <si>
    <r>
      <rPr>
        <sz val="13"/>
        <rFont val="標楷體"/>
        <family val="4"/>
      </rPr>
      <t>網路通訊產業發展推動計畫</t>
    </r>
  </si>
  <si>
    <r>
      <rPr>
        <sz val="13"/>
        <rFont val="標楷體"/>
        <family val="4"/>
      </rPr>
      <t>數位學習與典藏產業推動計畫</t>
    </r>
  </si>
  <si>
    <r>
      <rPr>
        <sz val="13"/>
        <rFont val="標楷體"/>
        <family val="4"/>
      </rPr>
      <t>製藥工業技術推廣與輔導計畫</t>
    </r>
  </si>
  <si>
    <r>
      <rPr>
        <sz val="13"/>
        <rFont val="標楷體"/>
        <family val="4"/>
      </rPr>
      <t>食品工業優質化輔導與推廣計畫</t>
    </r>
  </si>
  <si>
    <r>
      <rPr>
        <sz val="12"/>
        <rFont val="標楷體"/>
        <family val="4"/>
      </rPr>
      <t>製造業節能減碳服務團計畫</t>
    </r>
  </si>
  <si>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</si>
  <si>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知識服務組</t>
    </r>
  </si>
  <si>
    <r>
      <rPr>
        <sz val="12"/>
        <rFont val="標楷體"/>
        <family val="4"/>
      </rPr>
      <t>推動企業建置智慧財產管理制度計畫</t>
    </r>
  </si>
  <si>
    <r>
      <rPr>
        <sz val="12"/>
        <rFont val="標楷體"/>
        <family val="4"/>
      </rPr>
      <t>機械產業藍領及白領人才培訓計畫</t>
    </r>
  </si>
  <si>
    <r>
      <rPr>
        <sz val="12"/>
        <rFont val="標楷體"/>
        <family val="4"/>
      </rPr>
      <t>數位學習與典藏產業推動計畫</t>
    </r>
  </si>
  <si>
    <r>
      <rPr>
        <sz val="12"/>
        <rFont val="標楷體"/>
        <family val="4"/>
      </rPr>
      <t>網路通訊產業發展推動計畫</t>
    </r>
  </si>
  <si>
    <r>
      <rPr>
        <sz val="12"/>
        <rFont val="標楷體"/>
        <family val="4"/>
      </rPr>
      <t>數位內容學院計畫</t>
    </r>
  </si>
  <si>
    <r>
      <rPr>
        <sz val="12"/>
        <rFont val="標楷體"/>
        <family val="4"/>
      </rPr>
      <t>醫療保健器材工業技術推廣與輔導計畫</t>
    </r>
  </si>
  <si>
    <r>
      <rPr>
        <sz val="12"/>
        <rFont val="標楷體"/>
        <family val="4"/>
      </rPr>
      <t>製藥工業技術推廣與輔導計畫</t>
    </r>
  </si>
  <si>
    <r>
      <rPr>
        <sz val="12"/>
        <rFont val="標楷體"/>
        <family val="4"/>
      </rPr>
      <t>化學工業科技人才培訓計畫</t>
    </r>
  </si>
  <si>
    <r>
      <rPr>
        <sz val="12"/>
        <rFont val="標楷體"/>
        <family val="4"/>
      </rPr>
      <t>食品工業優質化輔導與推廣計畫</t>
    </r>
  </si>
  <si>
    <r>
      <rPr>
        <sz val="12"/>
        <rFont val="標楷體"/>
        <family val="4"/>
      </rPr>
      <t>生物技術工業輔導與推廣計畫</t>
    </r>
  </si>
  <si>
    <r>
      <rPr>
        <b/>
        <sz val="16"/>
        <rFont val="標楷體"/>
        <family val="4"/>
      </rPr>
      <t>工業局人才培訓計畫人次統計</t>
    </r>
  </si>
  <si>
    <r>
      <rPr>
        <sz val="12"/>
        <rFont val="標楷體"/>
        <family val="4"/>
      </rPr>
      <t>提升資訊軟體品質</t>
    </r>
    <r>
      <rPr>
        <sz val="12"/>
        <rFont val="Times New Roman"/>
        <family val="1"/>
      </rPr>
      <t>(CMMI)</t>
    </r>
    <r>
      <rPr>
        <sz val="12"/>
        <rFont val="標楷體"/>
        <family val="4"/>
      </rPr>
      <t>計畫</t>
    </r>
  </si>
  <si>
    <r>
      <rPr>
        <sz val="12"/>
        <rFont val="標楷體"/>
        <family val="4"/>
      </rPr>
      <t>白光</t>
    </r>
    <r>
      <rPr>
        <sz val="12"/>
        <rFont val="Times New Roman"/>
        <family val="1"/>
      </rPr>
      <t>LED</t>
    </r>
    <r>
      <rPr>
        <sz val="12"/>
        <rFont val="標楷體"/>
        <family val="4"/>
      </rPr>
      <t>照明產業發展輔導計畫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</si>
  <si>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</si>
  <si>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</si>
  <si>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</t>
    </r>
  </si>
  <si>
    <r>
      <rPr>
        <sz val="12"/>
        <rFont val="標楷體"/>
        <family val="4"/>
      </rPr>
      <t>台灣設計產業翱翔計畫</t>
    </r>
  </si>
  <si>
    <r>
      <rPr>
        <sz val="12"/>
        <rFont val="標楷體"/>
        <family val="4"/>
      </rPr>
      <t>智慧財產流通運用計畫</t>
    </r>
  </si>
  <si>
    <r>
      <rPr>
        <sz val="12"/>
        <rFont val="標楷體"/>
        <family val="4"/>
      </rPr>
      <t>推動企業建置智慧財產管理制度計畫</t>
    </r>
  </si>
  <si>
    <r>
      <rPr>
        <sz val="12"/>
        <rFont val="標楷體"/>
        <family val="4"/>
      </rPr>
      <t>資訊服務業發展策略與執行方案研究計畫</t>
    </r>
  </si>
  <si>
    <r>
      <rPr>
        <sz val="12"/>
        <rFont val="標楷體"/>
        <family val="4"/>
      </rPr>
      <t>半導體學院計畫</t>
    </r>
  </si>
  <si>
    <r>
      <rPr>
        <sz val="12"/>
        <rFont val="標楷體"/>
        <family val="4"/>
      </rPr>
      <t>網路通訊產業發展推動計畫</t>
    </r>
  </si>
  <si>
    <r>
      <rPr>
        <sz val="12"/>
        <rFont val="標楷體"/>
        <family val="4"/>
      </rPr>
      <t>開創嵌入式軟體國際供應鏈計畫</t>
    </r>
  </si>
  <si>
    <r>
      <rPr>
        <sz val="12"/>
        <rFont val="標楷體"/>
        <family val="4"/>
      </rPr>
      <t>紡織相關產業技術與設計人才培訓計畫</t>
    </r>
  </si>
  <si>
    <r>
      <rPr>
        <sz val="12"/>
        <rFont val="標楷體"/>
        <family val="4"/>
      </rPr>
      <t>資料來源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</rPr>
      <t>經濟部工業局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產業政策組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</si>
  <si>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數位學習產業發展計畫</t>
    </r>
  </si>
  <si>
    <r>
      <rPr>
        <sz val="12"/>
        <rFont val="標楷體"/>
        <family val="4"/>
      </rPr>
      <t>資訊軟體產業領域計畫作業管制計畫</t>
    </r>
  </si>
  <si>
    <r>
      <rPr>
        <sz val="12"/>
        <rFont val="標楷體"/>
        <family val="4"/>
      </rPr>
      <t>生物技術工業輔導與推廣計畫</t>
    </r>
  </si>
  <si>
    <r>
      <rPr>
        <sz val="12"/>
        <rFont val="標楷體"/>
        <family val="4"/>
      </rPr>
      <t>高質化紡織產業開發與輔導計畫</t>
    </r>
  </si>
  <si>
    <r>
      <rPr>
        <sz val="12"/>
        <rFont val="標楷體"/>
        <family val="4"/>
      </rPr>
      <t>紡織與時尚設計開發與輔導計畫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紡織設計學院</t>
    </r>
    <r>
      <rPr>
        <sz val="12"/>
        <rFont val="Times New Roman"/>
        <family val="1"/>
      </rPr>
      <t>)</t>
    </r>
  </si>
  <si>
    <r>
      <rPr>
        <b/>
        <sz val="16"/>
        <rFont val="標楷體"/>
        <family val="4"/>
      </rPr>
      <t>工業局人才培訓計畫人次統計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</si>
  <si>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</si>
  <si>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高質化運動休閒產業開發與輔導計畫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</si>
  <si>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</si>
  <si>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</t>
    </r>
  </si>
  <si>
    <r>
      <rPr>
        <sz val="12"/>
        <rFont val="標楷體"/>
        <family val="4"/>
      </rPr>
      <t>台灣設計產業翱翔計畫</t>
    </r>
  </si>
  <si>
    <r>
      <rPr>
        <sz val="12"/>
        <rFont val="標楷體"/>
        <family val="4"/>
      </rPr>
      <t>智慧財產流通運用計畫</t>
    </r>
  </si>
  <si>
    <r>
      <rPr>
        <sz val="12"/>
        <rFont val="標楷體"/>
        <family val="4"/>
      </rPr>
      <t>半導體學院計畫</t>
    </r>
  </si>
  <si>
    <r>
      <rPr>
        <sz val="12"/>
        <rFont val="標楷體"/>
        <family val="4"/>
      </rPr>
      <t>台灣設計產業起飛計畫</t>
    </r>
  </si>
  <si>
    <r>
      <rPr>
        <sz val="12"/>
        <rFont val="標楷體"/>
        <family val="4"/>
      </rPr>
      <t>促進企業卓越經營計畫</t>
    </r>
  </si>
  <si>
    <r>
      <rPr>
        <sz val="12"/>
        <rFont val="標楷體"/>
        <family val="4"/>
      </rPr>
      <t>台灣技術交易機制發展計畫</t>
    </r>
  </si>
  <si>
    <r>
      <rPr>
        <sz val="12"/>
        <rFont val="標楷體"/>
        <family val="4"/>
      </rPr>
      <t>微米級精密模具技術輔導推廣計畫</t>
    </r>
  </si>
  <si>
    <r>
      <rPr>
        <sz val="12"/>
        <rFont val="標楷體"/>
        <family val="4"/>
      </rPr>
      <t>再生能源設備產業推動計畫</t>
    </r>
  </si>
  <si>
    <r>
      <rPr>
        <sz val="12"/>
        <rFont val="標楷體"/>
        <family val="4"/>
      </rPr>
      <t>金屬產業上中下游競爭力提升輔導計畫</t>
    </r>
  </si>
  <si>
    <r>
      <rPr>
        <sz val="12"/>
        <rFont val="標楷體"/>
        <family val="4"/>
      </rPr>
      <t>數位學習產業推動與發展計畫</t>
    </r>
  </si>
  <si>
    <r>
      <rPr>
        <sz val="12"/>
        <rFont val="標楷體"/>
        <family val="4"/>
      </rPr>
      <t>晶片系統產業發展計畫</t>
    </r>
  </si>
  <si>
    <r>
      <rPr>
        <sz val="12"/>
        <rFont val="標楷體"/>
        <family val="4"/>
      </rPr>
      <t>高科技紡織開發與輔導計畫</t>
    </r>
  </si>
  <si>
    <r>
      <rPr>
        <sz val="12"/>
        <rFont val="標楷體"/>
        <family val="4"/>
      </rPr>
      <t>運動休閒產業開發與輔導計畫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</si>
  <si>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</si>
  <si>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南港軟體園區</t>
    </r>
    <r>
      <rPr>
        <sz val="12"/>
        <rFont val="Times New Roman"/>
        <family val="1"/>
      </rPr>
      <t>IC</t>
    </r>
    <r>
      <rPr>
        <sz val="12"/>
        <rFont val="標楷體"/>
        <family val="4"/>
      </rPr>
      <t>設計研發中心</t>
    </r>
  </si>
  <si>
    <r>
      <rPr>
        <sz val="12"/>
        <rFont val="標楷體"/>
        <family val="4"/>
      </rPr>
      <t>年度</t>
    </r>
  </si>
  <si>
    <r>
      <rPr>
        <sz val="12"/>
        <rFont val="標楷體"/>
        <family val="4"/>
      </rPr>
      <t>百分比</t>
    </r>
  </si>
  <si>
    <r>
      <rPr>
        <sz val="18"/>
        <rFont val="標楷體"/>
        <family val="4"/>
      </rPr>
      <t>經濟部工業局人才培訓計畫人次按年統計</t>
    </r>
  </si>
  <si>
    <r>
      <rPr>
        <sz val="12"/>
        <rFont val="標楷體"/>
        <family val="4"/>
      </rPr>
      <t>女性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</si>
  <si>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男性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</si>
  <si>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</si>
  <si>
    <r>
      <rPr>
        <sz val="12"/>
        <color indexed="8"/>
        <rFont val="標楷體"/>
        <family val="4"/>
      </rPr>
      <t>總計</t>
    </r>
  </si>
  <si>
    <r>
      <rPr>
        <sz val="12"/>
        <rFont val="標楷體"/>
        <family val="4"/>
      </rPr>
      <t>離岸風電與太陽光電產業升級轉型推動計畫</t>
    </r>
  </si>
  <si>
    <r>
      <rPr>
        <sz val="12"/>
        <rFont val="標楷體"/>
        <family val="4"/>
      </rPr>
      <t>智慧電子人才應用發展推動計畫</t>
    </r>
  </si>
  <si>
    <r>
      <rPr>
        <sz val="12"/>
        <rFont val="標楷體"/>
        <family val="4"/>
      </rPr>
      <t>資安人才培訓及國際推展計畫</t>
    </r>
  </si>
  <si>
    <r>
      <rPr>
        <sz val="12"/>
        <rFont val="標楷體"/>
        <family val="4"/>
      </rPr>
      <t>印刷跨域創新與產業躍升推動計畫</t>
    </r>
  </si>
  <si>
    <r>
      <rPr>
        <sz val="12"/>
        <rFont val="標楷體"/>
        <family val="4"/>
      </rPr>
      <t>紡織服飾品產業設計與品質提升計畫</t>
    </r>
  </si>
  <si>
    <r>
      <rPr>
        <sz val="12"/>
        <rFont val="標楷體"/>
        <family val="4"/>
      </rPr>
      <t>紡織產業優化發展推動計畫</t>
    </r>
  </si>
  <si>
    <r>
      <rPr>
        <sz val="12"/>
        <rFont val="標楷體"/>
        <family val="4"/>
      </rPr>
      <t>新南向特色食品與生技美粧品國際鏈結計畫</t>
    </r>
  </si>
  <si>
    <r>
      <rPr>
        <sz val="12"/>
        <rFont val="標楷體"/>
        <family val="4"/>
      </rPr>
      <t>中部辦公室</t>
    </r>
  </si>
  <si>
    <r>
      <rPr>
        <sz val="12"/>
        <rFont val="標楷體"/>
        <family val="4"/>
      </rPr>
      <t>特定地區群聚產業轉型升級計畫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</si>
  <si>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</si>
  <si>
    <r>
      <rPr>
        <sz val="12"/>
        <color indexed="8"/>
        <rFont val="標楷體"/>
        <family val="4"/>
      </rPr>
      <t>總計</t>
    </r>
  </si>
  <si>
    <r>
      <rPr>
        <sz val="12"/>
        <color indexed="8"/>
        <rFont val="標楷體"/>
        <family val="4"/>
      </rPr>
      <t>產業政策組</t>
    </r>
  </si>
  <si>
    <r>
      <rPr>
        <sz val="12"/>
        <color indexed="8"/>
        <rFont val="標楷體"/>
        <family val="4"/>
      </rPr>
      <t>產業創新人才產學接軌推動計畫</t>
    </r>
  </si>
  <si>
    <r>
      <rPr>
        <sz val="12"/>
        <color indexed="8"/>
        <rFont val="標楷體"/>
        <family val="4"/>
      </rPr>
      <t>永續發展組</t>
    </r>
  </si>
  <si>
    <r>
      <rPr>
        <sz val="12"/>
        <color indexed="8"/>
        <rFont val="標楷體"/>
        <family val="4"/>
      </rPr>
      <t>循環技術暨材料創新研發整合推動計畫</t>
    </r>
  </si>
  <si>
    <r>
      <rPr>
        <sz val="12"/>
        <color indexed="8"/>
        <rFont val="標楷體"/>
        <family val="4"/>
      </rPr>
      <t>知識服務組</t>
    </r>
  </si>
  <si>
    <r>
      <rPr>
        <sz val="12"/>
        <color indexed="8"/>
        <rFont val="標楷體"/>
        <family val="4"/>
      </rPr>
      <t>強化企業智慧財產經營管理計畫</t>
    </r>
  </si>
  <si>
    <r>
      <rPr>
        <sz val="12"/>
        <color indexed="8"/>
        <rFont val="標楷體"/>
        <family val="4"/>
      </rPr>
      <t>金屬機電組</t>
    </r>
  </si>
  <si>
    <r>
      <rPr>
        <sz val="12"/>
        <color indexed="8"/>
        <rFont val="標楷體"/>
        <family val="4"/>
      </rPr>
      <t>工具機產業同規共軌暨品質長效數位化計畫</t>
    </r>
  </si>
  <si>
    <r>
      <rPr>
        <sz val="12"/>
        <color indexed="8"/>
        <rFont val="標楷體"/>
        <family val="4"/>
      </rPr>
      <t>推動機電產業智慧製造計畫</t>
    </r>
  </si>
  <si>
    <r>
      <rPr>
        <sz val="12"/>
        <color indexed="8"/>
        <rFont val="標楷體"/>
        <family val="4"/>
      </rPr>
      <t>智慧機械產學推動計畫</t>
    </r>
  </si>
  <si>
    <r>
      <rPr>
        <sz val="12"/>
        <color indexed="8"/>
        <rFont val="標楷體"/>
        <family val="4"/>
      </rPr>
      <t>數位製造管理加值計畫</t>
    </r>
  </si>
  <si>
    <r>
      <rPr>
        <sz val="12"/>
        <color indexed="8"/>
        <rFont val="標楷體"/>
        <family val="4"/>
      </rPr>
      <t>離岸風電水下基礎產業技術升級輔導計畫</t>
    </r>
  </si>
  <si>
    <r>
      <rPr>
        <sz val="12"/>
        <color indexed="8"/>
        <rFont val="標楷體"/>
        <family val="4"/>
      </rPr>
      <t>電子資訊組</t>
    </r>
  </si>
  <si>
    <r>
      <t>5G+</t>
    </r>
    <r>
      <rPr>
        <sz val="12"/>
        <color indexed="8"/>
        <rFont val="標楷體"/>
        <family val="4"/>
      </rPr>
      <t>產業新星揚帆啟航計畫</t>
    </r>
  </si>
  <si>
    <r>
      <t>AI</t>
    </r>
    <r>
      <rPr>
        <sz val="12"/>
        <color indexed="8"/>
        <rFont val="標楷體"/>
        <family val="4"/>
      </rPr>
      <t>產業實戰應用人才淬煉計畫</t>
    </r>
  </si>
  <si>
    <r>
      <rPr>
        <sz val="12"/>
        <color indexed="8"/>
        <rFont val="標楷體"/>
        <family val="4"/>
      </rPr>
      <t>智慧電子人才應用發展推動計畫</t>
    </r>
  </si>
  <si>
    <r>
      <rPr>
        <sz val="12"/>
        <color indexed="8"/>
        <rFont val="標楷體"/>
        <family val="4"/>
      </rPr>
      <t>跨域數位人才加速躍升計畫</t>
    </r>
  </si>
  <si>
    <r>
      <rPr>
        <sz val="12"/>
        <color indexed="8"/>
        <rFont val="標楷體"/>
        <family val="4"/>
      </rPr>
      <t>民生化工組</t>
    </r>
  </si>
  <si>
    <r>
      <rPr>
        <sz val="12"/>
        <color indexed="8"/>
        <rFont val="標楷體"/>
        <family val="4"/>
      </rPr>
      <t>中小食品製造業數位轉型推動計畫</t>
    </r>
  </si>
  <si>
    <r>
      <rPr>
        <sz val="12"/>
        <color indexed="8"/>
        <rFont val="標楷體"/>
        <family val="4"/>
      </rPr>
      <t>戶外休閒紡織聚落數位串整計畫</t>
    </r>
  </si>
  <si>
    <r>
      <rPr>
        <sz val="12"/>
        <color indexed="8"/>
        <rFont val="標楷體"/>
        <family val="4"/>
      </rPr>
      <t>印刷跨域創新與產業躍升推動計畫</t>
    </r>
  </si>
  <si>
    <r>
      <rPr>
        <sz val="12"/>
        <color indexed="8"/>
        <rFont val="標楷體"/>
        <family val="4"/>
      </rPr>
      <t>食品產業智慧生產推動計畫</t>
    </r>
  </si>
  <si>
    <r>
      <rPr>
        <sz val="12"/>
        <color indexed="8"/>
        <rFont val="標楷體"/>
        <family val="4"/>
      </rPr>
      <t>食品產業鏈智慧加值推動計畫</t>
    </r>
  </si>
  <si>
    <r>
      <rPr>
        <sz val="12"/>
        <color indexed="8"/>
        <rFont val="標楷體"/>
        <family val="4"/>
      </rPr>
      <t>時尚跨界整合旗艦計畫</t>
    </r>
  </si>
  <si>
    <r>
      <rPr>
        <sz val="12"/>
        <color indexed="8"/>
        <rFont val="標楷體"/>
        <family val="4"/>
      </rPr>
      <t>紡織相關產業整合推動計畫</t>
    </r>
  </si>
  <si>
    <r>
      <rPr>
        <sz val="12"/>
        <color indexed="8"/>
        <rFont val="標楷體"/>
        <family val="4"/>
      </rPr>
      <t>紡織產業智慧生產推動計畫</t>
    </r>
  </si>
  <si>
    <r>
      <rPr>
        <sz val="12"/>
        <color indexed="8"/>
        <rFont val="標楷體"/>
        <family val="4"/>
      </rPr>
      <t>創新製藥產業鏈結國際競爭力推升計畫</t>
    </r>
  </si>
  <si>
    <r>
      <rPr>
        <sz val="12"/>
        <color indexed="8"/>
        <rFont val="標楷體"/>
        <family val="4"/>
      </rPr>
      <t>鞋類暨成衣服飾智慧生產推動計畫</t>
    </r>
  </si>
  <si>
    <r>
      <rPr>
        <sz val="12"/>
        <color indexed="8"/>
        <rFont val="標楷體"/>
        <family val="4"/>
      </rPr>
      <t>醫療器材產業技術輔導與推廣計畫</t>
    </r>
  </si>
  <si>
    <r>
      <rPr>
        <sz val="12"/>
        <color indexed="8"/>
        <rFont val="標楷體"/>
        <family val="4"/>
      </rPr>
      <t>中部辦公室</t>
    </r>
  </si>
  <si>
    <r>
      <rPr>
        <sz val="12"/>
        <color indexed="8"/>
        <rFont val="標楷體"/>
        <family val="4"/>
      </rPr>
      <t>工廠轉型暨群聚產業技術躍升推動計畫</t>
    </r>
  </si>
  <si>
    <t>紡織服飾品産業設計與品質提升計畫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</si>
  <si>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</si>
  <si>
    <r>
      <rPr>
        <sz val="12"/>
        <color indexed="8"/>
        <rFont val="標楷體"/>
        <family val="4"/>
      </rPr>
      <t>產業政策組</t>
    </r>
  </si>
  <si>
    <r>
      <rPr>
        <sz val="12"/>
        <color indexed="8"/>
        <rFont val="標楷體"/>
        <family val="4"/>
      </rPr>
      <t>產業創新人才產學接軌推動計畫</t>
    </r>
  </si>
  <si>
    <r>
      <rPr>
        <sz val="12"/>
        <color indexed="8"/>
        <rFont val="標楷體"/>
        <family val="4"/>
      </rPr>
      <t>永續發展組</t>
    </r>
  </si>
  <si>
    <r>
      <rPr>
        <sz val="12"/>
        <color indexed="8"/>
        <rFont val="標楷體"/>
        <family val="4"/>
      </rPr>
      <t>循環技術暨材料創新研發整合推動計畫</t>
    </r>
  </si>
  <si>
    <r>
      <rPr>
        <sz val="12"/>
        <color indexed="8"/>
        <rFont val="標楷體"/>
        <family val="4"/>
      </rPr>
      <t>知識服務組</t>
    </r>
  </si>
  <si>
    <r>
      <rPr>
        <sz val="12"/>
        <color indexed="8"/>
        <rFont val="標楷體"/>
        <family val="4"/>
      </rPr>
      <t>強化企業智慧財產經營管理計畫</t>
    </r>
  </si>
  <si>
    <r>
      <rPr>
        <sz val="12"/>
        <color indexed="8"/>
        <rFont val="標楷體"/>
        <family val="4"/>
      </rPr>
      <t>金屬機電組</t>
    </r>
  </si>
  <si>
    <r>
      <rPr>
        <sz val="12"/>
        <color indexed="8"/>
        <rFont val="標楷體"/>
        <family val="4"/>
      </rPr>
      <t>工具機產業同規共軌暨品質長效數位化計畫</t>
    </r>
  </si>
  <si>
    <r>
      <rPr>
        <sz val="12"/>
        <color indexed="8"/>
        <rFont val="標楷體"/>
        <family val="4"/>
      </rPr>
      <t>推動機電產業智慧製造計畫</t>
    </r>
  </si>
  <si>
    <r>
      <rPr>
        <sz val="12"/>
        <color indexed="8"/>
        <rFont val="標楷體"/>
        <family val="4"/>
      </rPr>
      <t>智慧機械產學推動計畫</t>
    </r>
  </si>
  <si>
    <r>
      <rPr>
        <sz val="12"/>
        <color indexed="8"/>
        <rFont val="標楷體"/>
        <family val="4"/>
      </rPr>
      <t>數位製造管理加值計畫</t>
    </r>
  </si>
  <si>
    <r>
      <rPr>
        <sz val="12"/>
        <color indexed="8"/>
        <rFont val="標楷體"/>
        <family val="4"/>
      </rPr>
      <t>離岸風電水下基礎產業技術升級輔導計畫</t>
    </r>
  </si>
  <si>
    <r>
      <rPr>
        <sz val="12"/>
        <color indexed="8"/>
        <rFont val="標楷體"/>
        <family val="4"/>
      </rPr>
      <t>電子資訊組</t>
    </r>
  </si>
  <si>
    <r>
      <rPr>
        <sz val="12"/>
        <color indexed="8"/>
        <rFont val="標楷體"/>
        <family val="4"/>
      </rPr>
      <t>智慧電子人才應用發展推動計畫</t>
    </r>
  </si>
  <si>
    <r>
      <t>5G+</t>
    </r>
    <r>
      <rPr>
        <sz val="12"/>
        <color indexed="8"/>
        <rFont val="標楷體"/>
        <family val="4"/>
      </rPr>
      <t>產業新星揚帆啟航計畫</t>
    </r>
  </si>
  <si>
    <r>
      <rPr>
        <sz val="12"/>
        <color indexed="8"/>
        <rFont val="標楷體"/>
        <family val="4"/>
      </rPr>
      <t>民生化工組</t>
    </r>
  </si>
  <si>
    <r>
      <rPr>
        <sz val="12"/>
        <color indexed="8"/>
        <rFont val="標楷體"/>
        <family val="4"/>
      </rPr>
      <t>中小食品製造業數位轉型推動計畫</t>
    </r>
  </si>
  <si>
    <r>
      <rPr>
        <sz val="12"/>
        <color indexed="8"/>
        <rFont val="標楷體"/>
        <family val="4"/>
      </rPr>
      <t>戶外休閒紡織聚落數位串整計畫</t>
    </r>
  </si>
  <si>
    <r>
      <rPr>
        <sz val="12"/>
        <color indexed="8"/>
        <rFont val="標楷體"/>
        <family val="4"/>
      </rPr>
      <t>印刷科技整合應用發展計畫</t>
    </r>
  </si>
  <si>
    <r>
      <rPr>
        <sz val="12"/>
        <color indexed="8"/>
        <rFont val="標楷體"/>
        <family val="4"/>
      </rPr>
      <t>時尚跨界整合旗艦計畫</t>
    </r>
  </si>
  <si>
    <r>
      <rPr>
        <sz val="12"/>
        <color indexed="8"/>
        <rFont val="標楷體"/>
        <family val="4"/>
      </rPr>
      <t>食品產業智慧生產推動計畫</t>
    </r>
  </si>
  <si>
    <r>
      <rPr>
        <sz val="12"/>
        <color indexed="8"/>
        <rFont val="標楷體"/>
        <family val="4"/>
      </rPr>
      <t>食品產業鏈智慧加值推動計畫</t>
    </r>
  </si>
  <si>
    <r>
      <rPr>
        <sz val="12"/>
        <color indexed="8"/>
        <rFont val="標楷體"/>
        <family val="4"/>
      </rPr>
      <t>紡織品機能與品質提升計畫</t>
    </r>
  </si>
  <si>
    <r>
      <rPr>
        <sz val="12"/>
        <color indexed="8"/>
        <rFont val="標楷體"/>
        <family val="4"/>
      </rPr>
      <t>紡織相關產業整合推動計畫</t>
    </r>
  </si>
  <si>
    <r>
      <rPr>
        <sz val="12"/>
        <color indexed="8"/>
        <rFont val="標楷體"/>
        <family val="4"/>
      </rPr>
      <t>紡織產業智慧生產推動計畫</t>
    </r>
  </si>
  <si>
    <r>
      <rPr>
        <sz val="12"/>
        <color indexed="8"/>
        <rFont val="標楷體"/>
        <family val="4"/>
      </rPr>
      <t>創新製藥產業鏈結國際競爭力推升計畫</t>
    </r>
  </si>
  <si>
    <r>
      <rPr>
        <sz val="12"/>
        <color indexed="8"/>
        <rFont val="標楷體"/>
        <family val="4"/>
      </rPr>
      <t>鞋類暨成衣服飾智慧生產推動計畫</t>
    </r>
  </si>
  <si>
    <r>
      <rPr>
        <sz val="12"/>
        <color indexed="8"/>
        <rFont val="標楷體"/>
        <family val="4"/>
      </rPr>
      <t>醫療器材產業技術輔導與推廣計畫</t>
    </r>
  </si>
  <si>
    <r>
      <rPr>
        <sz val="12"/>
        <color indexed="8"/>
        <rFont val="標楷體"/>
        <family val="4"/>
      </rPr>
      <t>中部辦公室</t>
    </r>
  </si>
  <si>
    <r>
      <rPr>
        <sz val="12"/>
        <color indexed="8"/>
        <rFont val="標楷體"/>
        <family val="4"/>
      </rPr>
      <t>工廠轉型暨群聚產業技術躍升推動計畫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</si>
</sst>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0.00_);[Red]\(0.00\)"/>
    <numFmt numFmtId="181" formatCode="[$€-2]\ #,##0.00_);[Red]\([$€-2]\ #,##0.00\)"/>
    <numFmt numFmtId="182" formatCode="0.00_ "/>
    <numFmt numFmtId="183" formatCode="0.0%"/>
    <numFmt numFmtId="184" formatCode="0.00_ ;[Red]\-0.00\ "/>
    <numFmt numFmtId="185" formatCode="0.0_ "/>
    <numFmt numFmtId="186" formatCode="0_ "/>
    <numFmt numFmtId="187" formatCode="#,##0.00_);[Red]\(#,##0.00\)"/>
    <numFmt numFmtId="188" formatCode="#,##0_ "/>
    <numFmt numFmtId="189" formatCode="#,##0.0_ "/>
    <numFmt numFmtId="190" formatCode="#,##0.00_ "/>
    <numFmt numFmtId="191" formatCode="#,##0.0_);[Red]\(#,##0.0\)"/>
    <numFmt numFmtId="192" formatCode="#,##0.000_);[Red]\(#,##0.000\)"/>
    <numFmt numFmtId="193" formatCode="0.000%"/>
    <numFmt numFmtId="194" formatCode="_-* #,##0.0_-;\-* #,##0.0_-;_-* &quot;-&quot;??_-;_-@_-"/>
    <numFmt numFmtId="195" formatCode="_-* #,##0_-;\-* #,##0_-;_-* &quot;-&quot;??_-;_-@_-"/>
  </numFmts>
  <fonts count="57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標楷體"/>
      <family val="4"/>
    </font>
    <font>
      <sz val="12"/>
      <color indexed="8"/>
      <name val="標楷體"/>
      <family val="4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8"/>
      <name val="標楷體"/>
      <family val="4"/>
    </font>
    <font>
      <sz val="13"/>
      <color indexed="8"/>
      <name val="標楷體"/>
      <family val="4"/>
    </font>
    <font>
      <sz val="13"/>
      <name val="Times New Roman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Times New Roman"/>
      <family val="1"/>
    </font>
    <font>
      <sz val="16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</font>
    <font>
      <sz val="13"/>
      <color rgb="FF000000"/>
      <name val="標楷體"/>
      <family val="4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98">
    <xf numFmtId="0" fontId="0" fillId="0" borderId="0" xfId="0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1" fillId="0" borderId="0" xfId="33" applyFont="1" applyFill="1" applyBorder="1" applyAlignment="1">
      <alignment vertical="center"/>
      <protection/>
    </xf>
    <xf numFmtId="3" fontId="2" fillId="0" borderId="0" xfId="33" applyNumberFormat="1" applyFont="1" applyFill="1" applyBorder="1" applyAlignment="1">
      <alignment horizontal="center" vertical="center" wrapText="1"/>
      <protection/>
    </xf>
    <xf numFmtId="183" fontId="2" fillId="0" borderId="0" xfId="33" applyNumberFormat="1" applyFont="1" applyFill="1" applyBorder="1" applyAlignment="1">
      <alignment horizontal="center" vertical="center" wrapText="1"/>
      <protection/>
    </xf>
    <xf numFmtId="0" fontId="9" fillId="0" borderId="10" xfId="34" applyFont="1" applyBorder="1" applyAlignment="1">
      <alignment vertical="center" wrapText="1"/>
      <protection/>
    </xf>
    <xf numFmtId="0" fontId="1" fillId="0" borderId="0" xfId="34" applyFont="1" applyFill="1" applyBorder="1" applyAlignment="1">
      <alignment vertical="center"/>
      <protection/>
    </xf>
    <xf numFmtId="0" fontId="3" fillId="0" borderId="10" xfId="34" applyFont="1" applyFill="1" applyBorder="1" applyAlignment="1">
      <alignment horizontal="center" vertical="center" wrapText="1"/>
      <protection/>
    </xf>
    <xf numFmtId="0" fontId="1" fillId="0" borderId="0" xfId="34" applyFont="1">
      <alignment vertical="center"/>
      <protection/>
    </xf>
    <xf numFmtId="183" fontId="3" fillId="0" borderId="10" xfId="34" applyNumberFormat="1" applyFont="1" applyBorder="1" applyAlignment="1">
      <alignment horizontal="center" vertical="center" wrapText="1"/>
      <protection/>
    </xf>
    <xf numFmtId="3" fontId="2" fillId="0" borderId="0" xfId="34" applyNumberFormat="1" applyFont="1" applyFill="1" applyBorder="1" applyAlignment="1">
      <alignment horizontal="center" vertical="center" wrapText="1"/>
      <protection/>
    </xf>
    <xf numFmtId="183" fontId="2" fillId="0" borderId="0" xfId="34" applyNumberFormat="1" applyFont="1" applyFill="1" applyBorder="1" applyAlignment="1">
      <alignment horizontal="center" vertical="center" wrapText="1"/>
      <protection/>
    </xf>
    <xf numFmtId="0" fontId="0" fillId="0" borderId="0" xfId="34" applyFill="1" applyBorder="1" applyAlignment="1">
      <alignment vertical="center" wrapText="1"/>
      <protection/>
    </xf>
    <xf numFmtId="180" fontId="2" fillId="0" borderId="0" xfId="34" applyNumberFormat="1" applyFont="1" applyFill="1" applyBorder="1" applyAlignment="1">
      <alignment horizontal="center" vertical="center" wrapText="1"/>
      <protection/>
    </xf>
    <xf numFmtId="180" fontId="3" fillId="0" borderId="10" xfId="34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10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0" fontId="1" fillId="0" borderId="10" xfId="3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52" fillId="0" borderId="10" xfId="0" applyNumberFormat="1" applyFont="1" applyFill="1" applyBorder="1" applyAlignment="1">
      <alignment horizontal="right" vertical="center"/>
    </xf>
    <xf numFmtId="10" fontId="52" fillId="0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right" vertical="center"/>
    </xf>
    <xf numFmtId="3" fontId="52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1" fillId="0" borderId="0" xfId="34" applyFont="1" applyAlignment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83" fontId="1" fillId="0" borderId="0" xfId="34" applyNumberFormat="1" applyFont="1" applyAlignment="1">
      <alignment vertical="center"/>
      <protection/>
    </xf>
    <xf numFmtId="180" fontId="1" fillId="0" borderId="0" xfId="34" applyNumberFormat="1" applyFont="1" applyAlignment="1">
      <alignment vertical="center"/>
      <protection/>
    </xf>
    <xf numFmtId="0" fontId="54" fillId="0" borderId="10" xfId="0" applyFont="1" applyBorder="1" applyAlignment="1">
      <alignment vertical="center"/>
    </xf>
    <xf numFmtId="0" fontId="11" fillId="0" borderId="10" xfId="34" applyFont="1" applyBorder="1" applyAlignment="1">
      <alignment horizontal="right" vertical="center" wrapText="1"/>
      <protection/>
    </xf>
    <xf numFmtId="3" fontId="11" fillId="0" borderId="10" xfId="34" applyNumberFormat="1" applyFont="1" applyBorder="1" applyAlignment="1">
      <alignment horizontal="right" vertical="center" wrapText="1"/>
      <protection/>
    </xf>
    <xf numFmtId="0" fontId="1" fillId="0" borderId="10" xfId="34" applyFont="1" applyBorder="1" applyAlignment="1">
      <alignment horizontal="right" vertical="center" wrapText="1"/>
      <protection/>
    </xf>
    <xf numFmtId="3" fontId="1" fillId="0" borderId="10" xfId="34" applyNumberFormat="1" applyFont="1" applyBorder="1" applyAlignment="1">
      <alignment horizontal="right" vertical="center" wrapText="1"/>
      <protection/>
    </xf>
    <xf numFmtId="0" fontId="11" fillId="0" borderId="10" xfId="33" applyFont="1" applyBorder="1" applyAlignment="1">
      <alignment horizontal="right" vertical="center" wrapText="1"/>
      <protection/>
    </xf>
    <xf numFmtId="3" fontId="11" fillId="0" borderId="10" xfId="33" applyNumberFormat="1" applyFont="1" applyBorder="1" applyAlignment="1">
      <alignment horizontal="right" vertical="center" wrapText="1"/>
      <protection/>
    </xf>
    <xf numFmtId="0" fontId="1" fillId="0" borderId="10" xfId="33" applyFont="1" applyBorder="1" applyAlignment="1">
      <alignment horizontal="right" vertical="center" wrapText="1"/>
      <protection/>
    </xf>
    <xf numFmtId="3" fontId="1" fillId="0" borderId="10" xfId="33" applyNumberFormat="1" applyFont="1" applyBorder="1" applyAlignment="1">
      <alignment horizontal="right" vertical="center" wrapText="1"/>
      <protection/>
    </xf>
    <xf numFmtId="0" fontId="1" fillId="0" borderId="0" xfId="33" applyFont="1" applyAlignment="1">
      <alignment vertical="center"/>
      <protection/>
    </xf>
    <xf numFmtId="183" fontId="1" fillId="0" borderId="0" xfId="33" applyNumberFormat="1" applyFont="1" applyAlignment="1">
      <alignment vertical="center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183" fontId="3" fillId="0" borderId="10" xfId="34" applyNumberFormat="1" applyFont="1" applyFill="1" applyBorder="1" applyAlignment="1">
      <alignment horizontal="center" vertical="center" wrapText="1"/>
      <protection/>
    </xf>
    <xf numFmtId="180" fontId="3" fillId="0" borderId="10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183" fontId="1" fillId="0" borderId="10" xfId="34" applyNumberFormat="1" applyFont="1" applyBorder="1" applyAlignment="1">
      <alignment horizontal="center" vertical="center" wrapText="1"/>
      <protection/>
    </xf>
    <xf numFmtId="180" fontId="1" fillId="0" borderId="10" xfId="34" applyNumberFormat="1" applyFont="1" applyBorder="1" applyAlignment="1">
      <alignment horizontal="center" vertical="center" wrapText="1"/>
      <protection/>
    </xf>
    <xf numFmtId="179" fontId="1" fillId="0" borderId="10" xfId="0" applyNumberFormat="1" applyFont="1" applyFill="1" applyBorder="1" applyAlignment="1">
      <alignment horizontal="right" vertical="center" wrapText="1"/>
    </xf>
    <xf numFmtId="10" fontId="1" fillId="0" borderId="10" xfId="41" applyNumberFormat="1" applyFont="1" applyFill="1" applyBorder="1" applyAlignment="1">
      <alignment horizontal="right" vertical="center" wrapText="1"/>
    </xf>
    <xf numFmtId="179" fontId="1" fillId="0" borderId="10" xfId="0" applyNumberFormat="1" applyFont="1" applyFill="1" applyBorder="1" applyAlignment="1">
      <alignment horizontal="left" vertical="center" wrapText="1"/>
    </xf>
    <xf numFmtId="0" fontId="1" fillId="0" borderId="10" xfId="34" applyFont="1" applyBorder="1" applyAlignment="1">
      <alignment vertical="center" wrapText="1"/>
      <protection/>
    </xf>
    <xf numFmtId="0" fontId="1" fillId="0" borderId="10" xfId="0" applyFont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11" fillId="0" borderId="10" xfId="34" applyFont="1" applyBorder="1" applyAlignment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34" applyFont="1" applyFill="1" applyBorder="1" applyAlignment="1">
      <alignment vertical="center" wrapText="1"/>
      <protection/>
    </xf>
    <xf numFmtId="10" fontId="1" fillId="0" borderId="10" xfId="0" applyNumberFormat="1" applyFont="1" applyFill="1" applyBorder="1" applyAlignment="1">
      <alignment horizontal="right" vertical="center" wrapText="1"/>
    </xf>
    <xf numFmtId="195" fontId="1" fillId="0" borderId="10" xfId="35" applyNumberFormat="1" applyFont="1" applyFill="1" applyBorder="1" applyAlignment="1">
      <alignment horizontal="right" vertical="center" wrapText="1"/>
    </xf>
    <xf numFmtId="195" fontId="1" fillId="0" borderId="10" xfId="35" applyNumberFormat="1" applyFont="1" applyBorder="1" applyAlignment="1">
      <alignment horizontal="right" vertical="center" wrapText="1"/>
    </xf>
    <xf numFmtId="195" fontId="1" fillId="0" borderId="0" xfId="35" applyNumberFormat="1" applyFont="1" applyBorder="1" applyAlignment="1">
      <alignment horizontal="right" vertical="center" wrapText="1"/>
    </xf>
    <xf numFmtId="195" fontId="2" fillId="0" borderId="0" xfId="35" applyNumberFormat="1" applyFont="1" applyFill="1" applyBorder="1" applyAlignment="1">
      <alignment horizontal="center" vertical="center" wrapText="1"/>
    </xf>
    <xf numFmtId="195" fontId="1" fillId="0" borderId="0" xfId="35" applyNumberFormat="1" applyFont="1" applyAlignment="1">
      <alignment vertical="center"/>
    </xf>
    <xf numFmtId="0" fontId="1" fillId="0" borderId="0" xfId="34" applyFont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52" fillId="0" borderId="10" xfId="41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183" fontId="1" fillId="0" borderId="10" xfId="33" applyNumberFormat="1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vertical="center" wrapText="1"/>
      <protection/>
    </xf>
    <xf numFmtId="0" fontId="1" fillId="0" borderId="0" xfId="33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83" fontId="1" fillId="0" borderId="10" xfId="3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188" fontId="1" fillId="0" borderId="10" xfId="34" applyNumberFormat="1" applyFont="1" applyFill="1" applyBorder="1" applyAlignment="1">
      <alignment horizontal="center" vertical="center"/>
      <protection/>
    </xf>
    <xf numFmtId="0" fontId="1" fillId="0" borderId="10" xfId="34" applyFont="1" applyBorder="1" applyAlignment="1">
      <alignment horizontal="center" vertical="center"/>
      <protection/>
    </xf>
    <xf numFmtId="9" fontId="1" fillId="0" borderId="0" xfId="41" applyFont="1" applyFill="1" applyBorder="1" applyAlignment="1">
      <alignment horizontal="center" vertical="center"/>
    </xf>
    <xf numFmtId="0" fontId="1" fillId="0" borderId="0" xfId="34" applyFont="1" applyBorder="1" applyAlignment="1">
      <alignment horizontal="center" vertical="center"/>
      <protection/>
    </xf>
    <xf numFmtId="0" fontId="1" fillId="0" borderId="0" xfId="34" applyFont="1" applyBorder="1">
      <alignment vertical="center"/>
      <protection/>
    </xf>
    <xf numFmtId="0" fontId="1" fillId="0" borderId="0" xfId="0" applyFont="1" applyFill="1" applyAlignment="1">
      <alignment horizontal="center" vertical="center"/>
    </xf>
    <xf numFmtId="183" fontId="1" fillId="0" borderId="10" xfId="34" applyNumberFormat="1" applyFont="1" applyFill="1" applyBorder="1" applyAlignment="1">
      <alignment horizontal="center" vertical="center" wrapText="1"/>
      <protection/>
    </xf>
    <xf numFmtId="180" fontId="1" fillId="0" borderId="10" xfId="3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188" fontId="1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10" fontId="52" fillId="0" borderId="10" xfId="0" applyNumberFormat="1" applyFont="1" applyBorder="1" applyAlignment="1">
      <alignment horizontal="right" vertical="center"/>
    </xf>
    <xf numFmtId="0" fontId="1" fillId="0" borderId="10" xfId="34" applyFont="1" applyFill="1" applyBorder="1" applyAlignment="1">
      <alignment horizontal="center" vertical="center"/>
      <protection/>
    </xf>
    <xf numFmtId="3" fontId="1" fillId="0" borderId="10" xfId="34" applyNumberFormat="1" applyFont="1" applyFill="1" applyBorder="1" applyAlignment="1">
      <alignment horizontal="center" vertical="center"/>
      <protection/>
    </xf>
    <xf numFmtId="10" fontId="1" fillId="0" borderId="10" xfId="34" applyNumberFormat="1" applyFont="1" applyFill="1" applyBorder="1" applyAlignment="1">
      <alignment horizontal="center" vertical="center"/>
      <protection/>
    </xf>
    <xf numFmtId="10" fontId="1" fillId="0" borderId="0" xfId="0" applyNumberFormat="1" applyFont="1" applyFill="1" applyAlignment="1">
      <alignment vertical="center"/>
    </xf>
    <xf numFmtId="10" fontId="1" fillId="0" borderId="10" xfId="34" applyNumberFormat="1" applyFont="1" applyFill="1" applyBorder="1" applyAlignment="1">
      <alignment horizontal="center" vertical="center" wrapText="1"/>
      <protection/>
    </xf>
    <xf numFmtId="188" fontId="53" fillId="0" borderId="10" xfId="0" applyNumberFormat="1" applyFont="1" applyBorder="1" applyAlignment="1">
      <alignment horizontal="left" vertical="center" wrapText="1"/>
    </xf>
    <xf numFmtId="188" fontId="56" fillId="0" borderId="10" xfId="0" applyNumberFormat="1" applyFont="1" applyBorder="1" applyAlignment="1">
      <alignment vertical="center"/>
    </xf>
    <xf numFmtId="188" fontId="52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88" fontId="56" fillId="0" borderId="10" xfId="0" applyNumberFormat="1" applyFont="1" applyBorder="1" applyAlignment="1">
      <alignment horizontal="left" vertical="center" wrapText="1"/>
    </xf>
    <xf numFmtId="179" fontId="1" fillId="0" borderId="10" xfId="34" applyNumberFormat="1" applyFont="1" applyFill="1" applyBorder="1" applyAlignment="1">
      <alignment horizontal="center" vertical="center" wrapText="1"/>
      <protection/>
    </xf>
    <xf numFmtId="179" fontId="52" fillId="0" borderId="10" xfId="0" applyNumberFormat="1" applyFont="1" applyBorder="1" applyAlignment="1">
      <alignment horizontal="right" vertical="center" wrapText="1"/>
    </xf>
    <xf numFmtId="179" fontId="56" fillId="0" borderId="10" xfId="0" applyNumberFormat="1" applyFont="1" applyBorder="1" applyAlignment="1">
      <alignment vertical="center"/>
    </xf>
    <xf numFmtId="179" fontId="52" fillId="0" borderId="10" xfId="0" applyNumberFormat="1" applyFont="1" applyBorder="1" applyAlignment="1">
      <alignment horizontal="right" vertical="center"/>
    </xf>
    <xf numFmtId="179" fontId="1" fillId="0" borderId="0" xfId="0" applyNumberFormat="1" applyFont="1" applyFill="1" applyAlignment="1">
      <alignment vertical="center"/>
    </xf>
    <xf numFmtId="183" fontId="1" fillId="0" borderId="0" xfId="0" applyNumberFormat="1" applyFont="1" applyFill="1" applyAlignment="1">
      <alignment vertical="center"/>
    </xf>
    <xf numFmtId="0" fontId="15" fillId="0" borderId="11" xfId="34" applyFont="1" applyFill="1" applyBorder="1" applyAlignment="1">
      <alignment horizontal="center" vertical="center"/>
      <protection/>
    </xf>
    <xf numFmtId="0" fontId="15" fillId="0" borderId="12" xfId="34" applyFont="1" applyFill="1" applyBorder="1" applyAlignment="1">
      <alignment horizontal="center" vertical="center"/>
      <protection/>
    </xf>
    <xf numFmtId="0" fontId="15" fillId="0" borderId="13" xfId="34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horizontal="center" vertical="center"/>
      <protection/>
    </xf>
    <xf numFmtId="0" fontId="1" fillId="0" borderId="0" xfId="34" applyFont="1" applyFill="1" applyBorder="1" applyAlignment="1">
      <alignment horizontal="center" vertical="center"/>
      <protection/>
    </xf>
    <xf numFmtId="0" fontId="1" fillId="0" borderId="10" xfId="34" applyFont="1" applyFill="1" applyBorder="1" applyAlignment="1">
      <alignment horizontal="center" vertical="center" wrapText="1"/>
      <protection/>
    </xf>
    <xf numFmtId="179" fontId="1" fillId="0" borderId="10" xfId="34" applyNumberFormat="1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1" fillId="0" borderId="15" xfId="34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1" fillId="0" borderId="0" xfId="34" applyFont="1" applyFill="1" applyBorder="1" applyAlignment="1">
      <alignment horizontal="left" vertical="center" wrapText="1"/>
      <protection/>
    </xf>
    <xf numFmtId="188" fontId="1" fillId="0" borderId="16" xfId="0" applyNumberFormat="1" applyFont="1" applyBorder="1" applyAlignment="1">
      <alignment horizontal="center" vertical="center"/>
    </xf>
    <xf numFmtId="188" fontId="1" fillId="0" borderId="12" xfId="0" applyNumberFormat="1" applyFont="1" applyBorder="1" applyAlignment="1">
      <alignment horizontal="center" vertical="center"/>
    </xf>
    <xf numFmtId="188" fontId="1" fillId="0" borderId="17" xfId="0" applyNumberFormat="1" applyFont="1" applyBorder="1" applyAlignment="1">
      <alignment horizontal="center" vertical="center"/>
    </xf>
    <xf numFmtId="0" fontId="3" fillId="0" borderId="0" xfId="34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4" fillId="0" borderId="0" xfId="34" applyFont="1" applyFill="1" applyBorder="1" applyAlignment="1">
      <alignment horizontal="center" vertical="center"/>
      <protection/>
    </xf>
    <xf numFmtId="0" fontId="3" fillId="0" borderId="0" xfId="34" applyFont="1" applyFill="1" applyBorder="1" applyAlignment="1">
      <alignment horizontal="center" vertical="center"/>
      <protection/>
    </xf>
    <xf numFmtId="0" fontId="3" fillId="0" borderId="10" xfId="34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3" fillId="0" borderId="14" xfId="34" applyFont="1" applyFill="1" applyBorder="1" applyAlignment="1">
      <alignment horizontal="center" vertical="center" wrapText="1"/>
      <protection/>
    </xf>
    <xf numFmtId="0" fontId="3" fillId="0" borderId="15" xfId="34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" fillId="0" borderId="10" xfId="34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9" fillId="0" borderId="10" xfId="34" applyFont="1" applyBorder="1" applyAlignment="1">
      <alignment horizontal="center" vertical="center" wrapText="1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 wrapText="1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0" fillId="0" borderId="0" xfId="33" applyFont="1" applyFill="1" applyBorder="1" applyAlignment="1">
      <alignment horizontal="center" vertical="center"/>
      <protection/>
    </xf>
    <xf numFmtId="0" fontId="1" fillId="0" borderId="0" xfId="33" applyFont="1" applyFill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" fillId="0" borderId="0" xfId="3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9" fontId="56" fillId="0" borderId="10" xfId="0" applyNumberFormat="1" applyFont="1" applyFill="1" applyBorder="1" applyAlignment="1">
      <alignment horizontal="left" vertical="center"/>
    </xf>
    <xf numFmtId="179" fontId="56" fillId="0" borderId="10" xfId="0" applyNumberFormat="1" applyFont="1" applyFill="1" applyBorder="1" applyAlignment="1">
      <alignment horizontal="left" vertical="center" wrapText="1"/>
    </xf>
    <xf numFmtId="179" fontId="56" fillId="0" borderId="10" xfId="0" applyNumberFormat="1" applyFont="1" applyFill="1" applyBorder="1" applyAlignment="1">
      <alignment horizontal="right" vertical="center" wrapText="1"/>
    </xf>
    <xf numFmtId="179" fontId="56" fillId="0" borderId="10" xfId="0" applyNumberFormat="1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179" fontId="52" fillId="0" borderId="10" xfId="0" applyNumberFormat="1" applyFont="1" applyFill="1" applyBorder="1" applyAlignment="1">
      <alignment vertical="center" wrapText="1"/>
    </xf>
    <xf numFmtId="179" fontId="52" fillId="0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" sqref="H5"/>
    </sheetView>
  </sheetViews>
  <sheetFormatPr defaultColWidth="9.00390625" defaultRowHeight="16.5"/>
  <cols>
    <col min="1" max="1" width="8.25390625" style="112" customWidth="1"/>
    <col min="2" max="2" width="10.625" style="10" customWidth="1"/>
    <col min="3" max="5" width="13.25390625" style="10" customWidth="1"/>
    <col min="6" max="6" width="13.375" style="113" customWidth="1"/>
    <col min="7" max="16384" width="9.00390625" style="10" customWidth="1"/>
  </cols>
  <sheetData>
    <row r="1" spans="1:6" s="8" customFormat="1" ht="35.25" customHeight="1">
      <c r="A1" s="138" t="s">
        <v>287</v>
      </c>
      <c r="B1" s="139"/>
      <c r="C1" s="139"/>
      <c r="D1" s="140"/>
      <c r="E1" s="140"/>
      <c r="F1" s="140"/>
    </row>
    <row r="2" spans="1:6" ht="22.5" customHeight="1">
      <c r="A2" s="110" t="s">
        <v>285</v>
      </c>
      <c r="B2" s="121" t="s">
        <v>98</v>
      </c>
      <c r="C2" s="121" t="s">
        <v>289</v>
      </c>
      <c r="D2" s="121" t="s">
        <v>286</v>
      </c>
      <c r="E2" s="121" t="s">
        <v>288</v>
      </c>
      <c r="F2" s="121" t="s">
        <v>286</v>
      </c>
    </row>
    <row r="3" spans="1:6" ht="22.5" customHeight="1">
      <c r="A3" s="110">
        <v>111</v>
      </c>
      <c r="B3" s="122">
        <f>C3+E3</f>
        <v>8757</v>
      </c>
      <c r="C3" s="122">
        <v>6804</v>
      </c>
      <c r="D3" s="123">
        <f>C3/B3</f>
        <v>0.7769784172661871</v>
      </c>
      <c r="E3" s="122">
        <v>1953</v>
      </c>
      <c r="F3" s="123">
        <f>E3/B3</f>
        <v>0.22302158273381295</v>
      </c>
    </row>
    <row r="4" spans="1:6" ht="22.5" customHeight="1">
      <c r="A4" s="110">
        <v>110</v>
      </c>
      <c r="B4" s="122">
        <f>C4+E4</f>
        <v>10804</v>
      </c>
      <c r="C4" s="122">
        <v>8235</v>
      </c>
      <c r="D4" s="123">
        <v>0.762217697149204</v>
      </c>
      <c r="E4" s="122">
        <v>2569</v>
      </c>
      <c r="F4" s="123">
        <v>0.237782302850796</v>
      </c>
    </row>
    <row r="5" spans="1:6" ht="21" customHeight="1">
      <c r="A5" s="110">
        <v>109</v>
      </c>
      <c r="B5" s="109">
        <v>10182</v>
      </c>
      <c r="C5" s="109">
        <v>7908</v>
      </c>
      <c r="D5" s="123">
        <f>C5/B5</f>
        <v>0.7766647024160283</v>
      </c>
      <c r="E5" s="109">
        <v>2274</v>
      </c>
      <c r="F5" s="123">
        <f aca="true" t="shared" si="0" ref="F5:F18">E5/B5</f>
        <v>0.22333529758397172</v>
      </c>
    </row>
    <row r="6" spans="1:6" ht="22.5" customHeight="1">
      <c r="A6" s="110">
        <v>108</v>
      </c>
      <c r="B6" s="109">
        <v>11919</v>
      </c>
      <c r="C6" s="109">
        <v>8984</v>
      </c>
      <c r="D6" s="123">
        <f aca="true" t="shared" si="1" ref="D6:D18">C6/B6</f>
        <v>0.7537545096065106</v>
      </c>
      <c r="E6" s="109">
        <v>2935</v>
      </c>
      <c r="F6" s="123">
        <f t="shared" si="0"/>
        <v>0.2462454903934894</v>
      </c>
    </row>
    <row r="7" spans="1:6" ht="22.5" customHeight="1">
      <c r="A7" s="110">
        <v>107</v>
      </c>
      <c r="B7" s="109">
        <f>C7+E7</f>
        <v>12109</v>
      </c>
      <c r="C7" s="109">
        <v>9267</v>
      </c>
      <c r="D7" s="123">
        <f t="shared" si="1"/>
        <v>0.7652985382773144</v>
      </c>
      <c r="E7" s="109">
        <v>2842</v>
      </c>
      <c r="F7" s="123">
        <f t="shared" si="0"/>
        <v>0.2347014617226856</v>
      </c>
    </row>
    <row r="8" spans="1:6" ht="22.5" customHeight="1">
      <c r="A8" s="55">
        <v>106</v>
      </c>
      <c r="B8" s="109">
        <f>C8+E8</f>
        <v>13910</v>
      </c>
      <c r="C8" s="109">
        <v>10342</v>
      </c>
      <c r="D8" s="123">
        <f t="shared" si="1"/>
        <v>0.7434938892882819</v>
      </c>
      <c r="E8" s="109">
        <v>3568</v>
      </c>
      <c r="F8" s="123">
        <f t="shared" si="0"/>
        <v>0.2565061107117182</v>
      </c>
    </row>
    <row r="9" spans="1:6" ht="22.5" customHeight="1">
      <c r="A9" s="110">
        <v>105</v>
      </c>
      <c r="B9" s="109">
        <f aca="true" t="shared" si="2" ref="B9:B18">C9+E9</f>
        <v>13680</v>
      </c>
      <c r="C9" s="109">
        <v>10255</v>
      </c>
      <c r="D9" s="123">
        <f t="shared" si="1"/>
        <v>0.7496345029239766</v>
      </c>
      <c r="E9" s="109">
        <v>3425</v>
      </c>
      <c r="F9" s="123">
        <f t="shared" si="0"/>
        <v>0.2503654970760234</v>
      </c>
    </row>
    <row r="10" spans="1:6" ht="22.5" customHeight="1">
      <c r="A10" s="55">
        <v>104</v>
      </c>
      <c r="B10" s="109">
        <f t="shared" si="2"/>
        <v>12861</v>
      </c>
      <c r="C10" s="109">
        <v>9544</v>
      </c>
      <c r="D10" s="123">
        <f t="shared" si="1"/>
        <v>0.7420884845657414</v>
      </c>
      <c r="E10" s="109">
        <v>3317</v>
      </c>
      <c r="F10" s="123">
        <f t="shared" si="0"/>
        <v>0.2579115154342586</v>
      </c>
    </row>
    <row r="11" spans="1:8" s="75" customFormat="1" ht="27.75" customHeight="1">
      <c r="A11" s="55">
        <v>103</v>
      </c>
      <c r="B11" s="109">
        <f t="shared" si="2"/>
        <v>12696</v>
      </c>
      <c r="C11" s="109">
        <v>9941</v>
      </c>
      <c r="D11" s="123">
        <f t="shared" si="1"/>
        <v>0.783002520478891</v>
      </c>
      <c r="E11" s="109">
        <v>2755</v>
      </c>
      <c r="F11" s="123">
        <f t="shared" si="0"/>
        <v>0.216997479521109</v>
      </c>
      <c r="H11" s="111"/>
    </row>
    <row r="12" spans="1:8" s="75" customFormat="1" ht="27.75" customHeight="1">
      <c r="A12" s="55">
        <v>102</v>
      </c>
      <c r="B12" s="109">
        <f t="shared" si="2"/>
        <v>12608</v>
      </c>
      <c r="C12" s="109">
        <v>9491</v>
      </c>
      <c r="D12" s="123">
        <f t="shared" si="1"/>
        <v>0.7527760152284264</v>
      </c>
      <c r="E12" s="109">
        <v>3117</v>
      </c>
      <c r="F12" s="123">
        <f t="shared" si="0"/>
        <v>0.2472239847715736</v>
      </c>
      <c r="H12" s="10"/>
    </row>
    <row r="13" spans="1:6" s="75" customFormat="1" ht="22.5" customHeight="1">
      <c r="A13" s="55">
        <v>101</v>
      </c>
      <c r="B13" s="109">
        <f t="shared" si="2"/>
        <v>15293</v>
      </c>
      <c r="C13" s="109">
        <v>11339</v>
      </c>
      <c r="D13" s="123">
        <f t="shared" si="1"/>
        <v>0.7414503367553783</v>
      </c>
      <c r="E13" s="109">
        <v>3954</v>
      </c>
      <c r="F13" s="123">
        <f t="shared" si="0"/>
        <v>0.2585496632446217</v>
      </c>
    </row>
    <row r="14" spans="1:6" ht="22.5" customHeight="1">
      <c r="A14" s="55">
        <v>100</v>
      </c>
      <c r="B14" s="109">
        <f t="shared" si="2"/>
        <v>15528</v>
      </c>
      <c r="C14" s="109">
        <v>11855</v>
      </c>
      <c r="D14" s="123">
        <f t="shared" si="1"/>
        <v>0.7634595569294178</v>
      </c>
      <c r="E14" s="109">
        <v>3673</v>
      </c>
      <c r="F14" s="123">
        <f t="shared" si="0"/>
        <v>0.23654044307058217</v>
      </c>
    </row>
    <row r="15" spans="1:6" ht="22.5" customHeight="1">
      <c r="A15" s="55">
        <v>99</v>
      </c>
      <c r="B15" s="109">
        <f t="shared" si="2"/>
        <v>18799</v>
      </c>
      <c r="C15" s="109">
        <v>14285</v>
      </c>
      <c r="D15" s="123">
        <f t="shared" si="1"/>
        <v>0.7598808447257833</v>
      </c>
      <c r="E15" s="109">
        <v>4514</v>
      </c>
      <c r="F15" s="123">
        <f t="shared" si="0"/>
        <v>0.2401191552742167</v>
      </c>
    </row>
    <row r="16" spans="1:6" ht="22.5" customHeight="1">
      <c r="A16" s="55">
        <v>98</v>
      </c>
      <c r="B16" s="109">
        <f t="shared" si="2"/>
        <v>18536</v>
      </c>
      <c r="C16" s="109">
        <v>13699</v>
      </c>
      <c r="D16" s="123">
        <f t="shared" si="1"/>
        <v>0.7390483383685801</v>
      </c>
      <c r="E16" s="109">
        <v>4837</v>
      </c>
      <c r="F16" s="123">
        <f t="shared" si="0"/>
        <v>0.2609516616314199</v>
      </c>
    </row>
    <row r="17" spans="1:6" ht="21" customHeight="1">
      <c r="A17" s="55">
        <v>97</v>
      </c>
      <c r="B17" s="109">
        <f t="shared" si="2"/>
        <v>15433</v>
      </c>
      <c r="C17" s="109">
        <v>11920</v>
      </c>
      <c r="D17" s="123">
        <f t="shared" si="1"/>
        <v>0.7723708935398172</v>
      </c>
      <c r="E17" s="109">
        <v>3513</v>
      </c>
      <c r="F17" s="123">
        <f t="shared" si="0"/>
        <v>0.22762910646018272</v>
      </c>
    </row>
    <row r="18" spans="1:6" ht="21" customHeight="1">
      <c r="A18" s="55">
        <v>96</v>
      </c>
      <c r="B18" s="109">
        <f t="shared" si="2"/>
        <v>16049</v>
      </c>
      <c r="C18" s="109">
        <v>12500</v>
      </c>
      <c r="D18" s="123">
        <f t="shared" si="1"/>
        <v>0.7788647267742539</v>
      </c>
      <c r="E18" s="109">
        <v>3549</v>
      </c>
      <c r="F18" s="123">
        <f t="shared" si="0"/>
        <v>0.22113527322574617</v>
      </c>
    </row>
    <row r="21" ht="15.75">
      <c r="H21" s="1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:B5"/>
    </sheetView>
  </sheetViews>
  <sheetFormatPr defaultColWidth="9.00390625" defaultRowHeight="16.5"/>
  <cols>
    <col min="1" max="1" width="13.875" style="88" customWidth="1"/>
    <col min="2" max="2" width="37.625" style="39" customWidth="1"/>
    <col min="3" max="4" width="10.125" style="39" bestFit="1" customWidth="1"/>
    <col min="5" max="5" width="11.75390625" style="42" bestFit="1" customWidth="1"/>
    <col min="6" max="6" width="8.875" style="39" bestFit="1" customWidth="1"/>
    <col min="7" max="7" width="10.625" style="43" customWidth="1"/>
    <col min="8" max="16384" width="9.00390625" style="39" customWidth="1"/>
  </cols>
  <sheetData>
    <row r="1" spans="1:7" s="8" customFormat="1" ht="21">
      <c r="A1" s="141" t="s">
        <v>99</v>
      </c>
      <c r="B1" s="141"/>
      <c r="C1" s="141"/>
      <c r="D1" s="141"/>
      <c r="E1" s="141"/>
      <c r="F1" s="141"/>
      <c r="G1" s="141"/>
    </row>
    <row r="2" spans="1:7" s="8" customFormat="1" ht="16.5">
      <c r="A2" s="142" t="s">
        <v>143</v>
      </c>
      <c r="B2" s="142"/>
      <c r="C2" s="142"/>
      <c r="D2" s="142"/>
      <c r="E2" s="142"/>
      <c r="F2" s="142"/>
      <c r="G2" s="142"/>
    </row>
    <row r="3" spans="1:7" ht="15.75">
      <c r="A3" s="143" t="s">
        <v>68</v>
      </c>
      <c r="B3" s="165"/>
      <c r="C3" s="143" t="s">
        <v>98</v>
      </c>
      <c r="D3" s="143" t="s">
        <v>69</v>
      </c>
      <c r="E3" s="143"/>
      <c r="F3" s="145" t="s">
        <v>70</v>
      </c>
      <c r="G3" s="146"/>
    </row>
    <row r="4" spans="1:7" ht="16.5">
      <c r="A4" s="165"/>
      <c r="B4" s="165"/>
      <c r="C4" s="143"/>
      <c r="D4" s="28" t="s">
        <v>71</v>
      </c>
      <c r="E4" s="67" t="s">
        <v>104</v>
      </c>
      <c r="F4" s="28" t="s">
        <v>71</v>
      </c>
      <c r="G4" s="68" t="s">
        <v>100</v>
      </c>
    </row>
    <row r="5" spans="1:7" s="75" customFormat="1" ht="16.5">
      <c r="A5" s="166" t="s">
        <v>133</v>
      </c>
      <c r="B5" s="166"/>
      <c r="C5" s="69">
        <f>SUM(C6:C27)</f>
        <v>12696</v>
      </c>
      <c r="D5" s="69">
        <f>SUM(D6:D27)</f>
        <v>9941</v>
      </c>
      <c r="E5" s="90">
        <f>D5/C5</f>
        <v>0.783002520478891</v>
      </c>
      <c r="F5" s="69">
        <f>SUM(F6:F27)</f>
        <v>2755</v>
      </c>
      <c r="G5" s="90">
        <f>F5/C5</f>
        <v>0.216997479521109</v>
      </c>
    </row>
    <row r="6" spans="1:7" ht="17.25">
      <c r="A6" s="169" t="s">
        <v>110</v>
      </c>
      <c r="B6" s="76" t="s">
        <v>111</v>
      </c>
      <c r="C6" s="21">
        <v>31</v>
      </c>
      <c r="D6" s="21">
        <v>26</v>
      </c>
      <c r="E6" s="90">
        <f aca="true" t="shared" si="0" ref="E6:E27">D6/C6</f>
        <v>0.8387096774193549</v>
      </c>
      <c r="F6" s="21">
        <v>5</v>
      </c>
      <c r="G6" s="90">
        <f aca="true" t="shared" si="1" ref="G6:G27">F6/C6</f>
        <v>0.16129032258064516</v>
      </c>
    </row>
    <row r="7" spans="1:7" ht="16.5">
      <c r="A7" s="169"/>
      <c r="B7" s="77" t="s">
        <v>112</v>
      </c>
      <c r="C7" s="21">
        <v>21</v>
      </c>
      <c r="D7" s="21">
        <v>15</v>
      </c>
      <c r="E7" s="90">
        <f t="shared" si="0"/>
        <v>0.7142857142857143</v>
      </c>
      <c r="F7" s="21">
        <v>6</v>
      </c>
      <c r="G7" s="90">
        <f t="shared" si="1"/>
        <v>0.2857142857142857</v>
      </c>
    </row>
    <row r="8" spans="1:7" ht="16.5">
      <c r="A8" s="169"/>
      <c r="B8" s="77" t="s">
        <v>113</v>
      </c>
      <c r="C8" s="21">
        <v>48</v>
      </c>
      <c r="D8" s="21">
        <v>41</v>
      </c>
      <c r="E8" s="90">
        <f t="shared" si="0"/>
        <v>0.8541666666666666</v>
      </c>
      <c r="F8" s="21">
        <v>7</v>
      </c>
      <c r="G8" s="90">
        <f t="shared" si="1"/>
        <v>0.14583333333333334</v>
      </c>
    </row>
    <row r="9" spans="1:7" ht="16.5">
      <c r="A9" s="169" t="s">
        <v>135</v>
      </c>
      <c r="B9" s="78" t="s">
        <v>115</v>
      </c>
      <c r="C9" s="21">
        <v>154</v>
      </c>
      <c r="D9" s="21">
        <v>95</v>
      </c>
      <c r="E9" s="90">
        <f t="shared" si="0"/>
        <v>0.6168831168831169</v>
      </c>
      <c r="F9" s="21">
        <v>59</v>
      </c>
      <c r="G9" s="90">
        <f t="shared" si="1"/>
        <v>0.38311688311688313</v>
      </c>
    </row>
    <row r="10" spans="1:7" ht="16.5">
      <c r="A10" s="169"/>
      <c r="B10" s="78" t="s">
        <v>116</v>
      </c>
      <c r="C10" s="21">
        <v>24</v>
      </c>
      <c r="D10" s="21">
        <v>15</v>
      </c>
      <c r="E10" s="90">
        <f t="shared" si="0"/>
        <v>0.625</v>
      </c>
      <c r="F10" s="21">
        <v>9</v>
      </c>
      <c r="G10" s="90">
        <f t="shared" si="1"/>
        <v>0.375</v>
      </c>
    </row>
    <row r="11" spans="1:7" ht="16.5">
      <c r="A11" s="169"/>
      <c r="B11" s="78" t="s">
        <v>142</v>
      </c>
      <c r="C11" s="21">
        <v>198</v>
      </c>
      <c r="D11" s="21">
        <v>128</v>
      </c>
      <c r="E11" s="90">
        <f t="shared" si="0"/>
        <v>0.6464646464646465</v>
      </c>
      <c r="F11" s="21">
        <v>70</v>
      </c>
      <c r="G11" s="90">
        <f t="shared" si="1"/>
        <v>0.35353535353535354</v>
      </c>
    </row>
    <row r="12" spans="1:7" ht="16.5">
      <c r="A12" s="169"/>
      <c r="B12" s="78" t="s">
        <v>117</v>
      </c>
      <c r="C12" s="23">
        <v>1072</v>
      </c>
      <c r="D12" s="21">
        <v>635</v>
      </c>
      <c r="E12" s="90">
        <f t="shared" si="0"/>
        <v>0.5923507462686567</v>
      </c>
      <c r="F12" s="21">
        <v>437</v>
      </c>
      <c r="G12" s="90">
        <f t="shared" si="1"/>
        <v>0.4076492537313433</v>
      </c>
    </row>
    <row r="13" spans="1:7" ht="16.5">
      <c r="A13" s="55" t="s">
        <v>118</v>
      </c>
      <c r="B13" s="78" t="s">
        <v>119</v>
      </c>
      <c r="C13" s="23">
        <v>2338</v>
      </c>
      <c r="D13" s="23">
        <v>2112</v>
      </c>
      <c r="E13" s="90">
        <f t="shared" si="0"/>
        <v>0.9033361847733106</v>
      </c>
      <c r="F13" s="21">
        <v>226</v>
      </c>
      <c r="G13" s="90">
        <f t="shared" si="1"/>
        <v>0.09666381522668947</v>
      </c>
    </row>
    <row r="14" spans="1:7" ht="16.5">
      <c r="A14" s="169" t="s">
        <v>120</v>
      </c>
      <c r="B14" s="78" t="s">
        <v>136</v>
      </c>
      <c r="C14" s="21">
        <v>706</v>
      </c>
      <c r="D14" s="21">
        <v>581</v>
      </c>
      <c r="E14" s="90">
        <f t="shared" si="0"/>
        <v>0.8229461756373938</v>
      </c>
      <c r="F14" s="21">
        <v>125</v>
      </c>
      <c r="G14" s="90">
        <f t="shared" si="1"/>
        <v>0.17705382436260622</v>
      </c>
    </row>
    <row r="15" spans="1:7" ht="16.5">
      <c r="A15" s="169"/>
      <c r="B15" s="78" t="s">
        <v>137</v>
      </c>
      <c r="C15" s="21">
        <v>161</v>
      </c>
      <c r="D15" s="21">
        <v>118</v>
      </c>
      <c r="E15" s="90">
        <f t="shared" si="0"/>
        <v>0.7329192546583851</v>
      </c>
      <c r="F15" s="21">
        <v>43</v>
      </c>
      <c r="G15" s="90">
        <f t="shared" si="1"/>
        <v>0.2670807453416149</v>
      </c>
    </row>
    <row r="16" spans="1:7" ht="16.5">
      <c r="A16" s="169"/>
      <c r="B16" s="78" t="s">
        <v>79</v>
      </c>
      <c r="C16" s="21">
        <v>319</v>
      </c>
      <c r="D16" s="21">
        <v>297</v>
      </c>
      <c r="E16" s="90">
        <f t="shared" si="0"/>
        <v>0.9310344827586207</v>
      </c>
      <c r="F16" s="21">
        <v>22</v>
      </c>
      <c r="G16" s="90">
        <f t="shared" si="1"/>
        <v>0.06896551724137931</v>
      </c>
    </row>
    <row r="17" spans="1:7" ht="16.5">
      <c r="A17" s="169"/>
      <c r="B17" s="78" t="s">
        <v>81</v>
      </c>
      <c r="C17" s="23">
        <v>3424</v>
      </c>
      <c r="D17" s="23">
        <v>2953</v>
      </c>
      <c r="E17" s="90">
        <f t="shared" si="0"/>
        <v>0.8624415887850467</v>
      </c>
      <c r="F17" s="21">
        <v>471</v>
      </c>
      <c r="G17" s="90">
        <f t="shared" si="1"/>
        <v>0.13755841121495327</v>
      </c>
    </row>
    <row r="18" spans="1:7" ht="16.5">
      <c r="A18" s="169"/>
      <c r="B18" s="78" t="s">
        <v>121</v>
      </c>
      <c r="C18" s="21">
        <v>396</v>
      </c>
      <c r="D18" s="21">
        <v>216</v>
      </c>
      <c r="E18" s="90">
        <f t="shared" si="0"/>
        <v>0.5454545454545454</v>
      </c>
      <c r="F18" s="21">
        <v>180</v>
      </c>
      <c r="G18" s="90">
        <f t="shared" si="1"/>
        <v>0.45454545454545453</v>
      </c>
    </row>
    <row r="19" spans="1:7" ht="16.5">
      <c r="A19" s="169" t="s">
        <v>122</v>
      </c>
      <c r="B19" s="78" t="s">
        <v>138</v>
      </c>
      <c r="C19" s="21">
        <v>75</v>
      </c>
      <c r="D19" s="21">
        <v>54</v>
      </c>
      <c r="E19" s="90">
        <f t="shared" si="0"/>
        <v>0.72</v>
      </c>
      <c r="F19" s="21">
        <v>21</v>
      </c>
      <c r="G19" s="90">
        <f t="shared" si="1"/>
        <v>0.28</v>
      </c>
    </row>
    <row r="20" spans="1:7" ht="33">
      <c r="A20" s="169"/>
      <c r="B20" s="78" t="s">
        <v>139</v>
      </c>
      <c r="C20" s="21">
        <v>150</v>
      </c>
      <c r="D20" s="21">
        <v>85</v>
      </c>
      <c r="E20" s="90">
        <f t="shared" si="0"/>
        <v>0.5666666666666667</v>
      </c>
      <c r="F20" s="21">
        <v>65</v>
      </c>
      <c r="G20" s="90">
        <f t="shared" si="1"/>
        <v>0.43333333333333335</v>
      </c>
    </row>
    <row r="21" spans="1:7" ht="16.5">
      <c r="A21" s="169"/>
      <c r="B21" s="78" t="s">
        <v>140</v>
      </c>
      <c r="C21" s="21">
        <v>101</v>
      </c>
      <c r="D21" s="21">
        <v>59</v>
      </c>
      <c r="E21" s="90">
        <f t="shared" si="0"/>
        <v>0.5841584158415841</v>
      </c>
      <c r="F21" s="21">
        <v>42</v>
      </c>
      <c r="G21" s="90">
        <f t="shared" si="1"/>
        <v>0.4158415841584158</v>
      </c>
    </row>
    <row r="22" spans="1:7" ht="16.5">
      <c r="A22" s="169"/>
      <c r="B22" s="78" t="s">
        <v>141</v>
      </c>
      <c r="C22" s="21">
        <v>753</v>
      </c>
      <c r="D22" s="21">
        <v>360</v>
      </c>
      <c r="E22" s="90">
        <f t="shared" si="0"/>
        <v>0.47808764940239046</v>
      </c>
      <c r="F22" s="21">
        <v>393</v>
      </c>
      <c r="G22" s="90">
        <f t="shared" si="1"/>
        <v>0.5219123505976095</v>
      </c>
    </row>
    <row r="23" spans="1:7" ht="16.5">
      <c r="A23" s="169"/>
      <c r="B23" s="78" t="s">
        <v>125</v>
      </c>
      <c r="C23" s="21">
        <v>470</v>
      </c>
      <c r="D23" s="21">
        <v>404</v>
      </c>
      <c r="E23" s="90">
        <f t="shared" si="0"/>
        <v>0.8595744680851064</v>
      </c>
      <c r="F23" s="21">
        <v>66</v>
      </c>
      <c r="G23" s="90">
        <f t="shared" si="1"/>
        <v>0.14042553191489363</v>
      </c>
    </row>
    <row r="24" spans="1:7" ht="16.5">
      <c r="A24" s="169"/>
      <c r="B24" s="78" t="s">
        <v>90</v>
      </c>
      <c r="C24" s="21">
        <v>449</v>
      </c>
      <c r="D24" s="21">
        <v>188</v>
      </c>
      <c r="E24" s="90">
        <f t="shared" si="0"/>
        <v>0.41870824053452116</v>
      </c>
      <c r="F24" s="21">
        <v>261</v>
      </c>
      <c r="G24" s="90">
        <f t="shared" si="1"/>
        <v>0.5812917594654788</v>
      </c>
    </row>
    <row r="25" spans="1:7" ht="16.5">
      <c r="A25" s="169"/>
      <c r="B25" s="78" t="s">
        <v>92</v>
      </c>
      <c r="C25" s="21">
        <v>348</v>
      </c>
      <c r="D25" s="21">
        <v>223</v>
      </c>
      <c r="E25" s="90">
        <f t="shared" si="0"/>
        <v>0.6408045977011494</v>
      </c>
      <c r="F25" s="21">
        <v>125</v>
      </c>
      <c r="G25" s="90">
        <f t="shared" si="1"/>
        <v>0.35919540229885055</v>
      </c>
    </row>
    <row r="26" spans="1:7" ht="16.5">
      <c r="A26" s="169"/>
      <c r="B26" s="78" t="s">
        <v>94</v>
      </c>
      <c r="C26" s="21">
        <v>139</v>
      </c>
      <c r="D26" s="21">
        <v>90</v>
      </c>
      <c r="E26" s="90">
        <f t="shared" si="0"/>
        <v>0.6474820143884892</v>
      </c>
      <c r="F26" s="21">
        <v>49</v>
      </c>
      <c r="G26" s="90">
        <f t="shared" si="1"/>
        <v>0.35251798561151076</v>
      </c>
    </row>
    <row r="27" spans="1:7" ht="16.5">
      <c r="A27" s="91" t="s">
        <v>95</v>
      </c>
      <c r="B27" s="78" t="s">
        <v>126</v>
      </c>
      <c r="C27" s="23">
        <v>1319</v>
      </c>
      <c r="D27" s="23">
        <v>1246</v>
      </c>
      <c r="E27" s="90">
        <f t="shared" si="0"/>
        <v>0.9446550416982562</v>
      </c>
      <c r="F27" s="21">
        <v>73</v>
      </c>
      <c r="G27" s="90">
        <f t="shared" si="1"/>
        <v>0.05534495830174375</v>
      </c>
    </row>
    <row r="28" spans="1:7" ht="15.75">
      <c r="A28" s="92"/>
      <c r="B28" s="80"/>
      <c r="C28" s="18"/>
      <c r="D28" s="18"/>
      <c r="E28" s="19"/>
      <c r="F28" s="20"/>
      <c r="G28" s="19"/>
    </row>
    <row r="29" spans="1:7" s="81" customFormat="1" ht="15.75">
      <c r="A29" s="151" t="s">
        <v>144</v>
      </c>
      <c r="B29" s="151"/>
      <c r="C29" s="12"/>
      <c r="D29" s="12"/>
      <c r="E29" s="13"/>
      <c r="F29" s="12"/>
      <c r="G29" s="15"/>
    </row>
  </sheetData>
  <sheetProtection/>
  <mergeCells count="12">
    <mergeCell ref="A1:G1"/>
    <mergeCell ref="A2:G2"/>
    <mergeCell ref="A3:B4"/>
    <mergeCell ref="C3:C4"/>
    <mergeCell ref="D3:E3"/>
    <mergeCell ref="F3:G3"/>
    <mergeCell ref="A5:B5"/>
    <mergeCell ref="A6:A8"/>
    <mergeCell ref="A9:A12"/>
    <mergeCell ref="A14:A18"/>
    <mergeCell ref="A19:A26"/>
    <mergeCell ref="A29:B29"/>
  </mergeCells>
  <printOptions/>
  <pageMargins left="0.7" right="0.7" top="0.75" bottom="0.75" header="0.3" footer="0.3"/>
  <pageSetup fitToWidth="0" fitToHeight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8.00390625" style="39" customWidth="1"/>
    <col min="2" max="2" width="37.625" style="39" customWidth="1"/>
    <col min="3" max="4" width="10.125" style="39" bestFit="1" customWidth="1"/>
    <col min="5" max="5" width="11.75390625" style="42" bestFit="1" customWidth="1"/>
    <col min="6" max="6" width="8.875" style="39" bestFit="1" customWidth="1"/>
    <col min="7" max="7" width="10.625" style="43" customWidth="1"/>
    <col min="8" max="16384" width="9.00390625" style="39" customWidth="1"/>
  </cols>
  <sheetData>
    <row r="1" spans="1:7" s="8" customFormat="1" ht="21">
      <c r="A1" s="141" t="s">
        <v>149</v>
      </c>
      <c r="B1" s="141"/>
      <c r="C1" s="141"/>
      <c r="D1" s="141"/>
      <c r="E1" s="141"/>
      <c r="F1" s="141"/>
      <c r="G1" s="141"/>
    </row>
    <row r="2" spans="1:7" s="8" customFormat="1" ht="16.5">
      <c r="A2" s="142" t="s">
        <v>150</v>
      </c>
      <c r="B2" s="142"/>
      <c r="C2" s="142"/>
      <c r="D2" s="142"/>
      <c r="E2" s="142"/>
      <c r="F2" s="142"/>
      <c r="G2" s="142"/>
    </row>
    <row r="3" spans="1:7" ht="15.75">
      <c r="A3" s="143" t="s">
        <v>68</v>
      </c>
      <c r="B3" s="165"/>
      <c r="C3" s="143" t="s">
        <v>129</v>
      </c>
      <c r="D3" s="143" t="s">
        <v>69</v>
      </c>
      <c r="E3" s="143"/>
      <c r="F3" s="143" t="s">
        <v>70</v>
      </c>
      <c r="G3" s="143"/>
    </row>
    <row r="4" spans="1:7" ht="16.5">
      <c r="A4" s="165"/>
      <c r="B4" s="165"/>
      <c r="C4" s="143"/>
      <c r="D4" s="28" t="s">
        <v>71</v>
      </c>
      <c r="E4" s="67" t="s">
        <v>100</v>
      </c>
      <c r="F4" s="28" t="s">
        <v>71</v>
      </c>
      <c r="G4" s="68" t="s">
        <v>100</v>
      </c>
    </row>
    <row r="5" spans="1:7" s="75" customFormat="1" ht="16.5">
      <c r="A5" s="166" t="s">
        <v>128</v>
      </c>
      <c r="B5" s="166"/>
      <c r="C5" s="69">
        <f>SUM(C6:C24)</f>
        <v>12608</v>
      </c>
      <c r="D5" s="69">
        <f>SUM(D6:D24)</f>
        <v>9491</v>
      </c>
      <c r="E5" s="93">
        <f>D5/C5</f>
        <v>0.7527760152284264</v>
      </c>
      <c r="F5" s="69">
        <f>SUM(F6:F24)</f>
        <v>3117</v>
      </c>
      <c r="G5" s="93">
        <f>F5/C5</f>
        <v>0.2472239847715736</v>
      </c>
    </row>
    <row r="6" spans="1:7" ht="16.5">
      <c r="A6" s="169" t="s">
        <v>110</v>
      </c>
      <c r="B6" s="38" t="s">
        <v>152</v>
      </c>
      <c r="C6" s="94">
        <v>80</v>
      </c>
      <c r="D6" s="94">
        <v>46</v>
      </c>
      <c r="E6" s="93">
        <f aca="true" t="shared" si="0" ref="E6:E24">D6/C6</f>
        <v>0.575</v>
      </c>
      <c r="F6" s="33">
        <v>34</v>
      </c>
      <c r="G6" s="93">
        <f aca="true" t="shared" si="1" ref="G6:G24">F6/C6</f>
        <v>0.425</v>
      </c>
    </row>
    <row r="7" spans="1:7" ht="16.5">
      <c r="A7" s="169"/>
      <c r="B7" s="77" t="s">
        <v>112</v>
      </c>
      <c r="C7" s="94">
        <v>26</v>
      </c>
      <c r="D7" s="94">
        <v>14</v>
      </c>
      <c r="E7" s="93">
        <f t="shared" si="0"/>
        <v>0.5384615384615384</v>
      </c>
      <c r="F7" s="33">
        <v>12</v>
      </c>
      <c r="G7" s="93">
        <f t="shared" si="1"/>
        <v>0.46153846153846156</v>
      </c>
    </row>
    <row r="8" spans="1:7" ht="16.5">
      <c r="A8" s="169"/>
      <c r="B8" s="77" t="s">
        <v>113</v>
      </c>
      <c r="C8" s="94">
        <v>45</v>
      </c>
      <c r="D8" s="94">
        <v>33</v>
      </c>
      <c r="E8" s="93">
        <f t="shared" si="0"/>
        <v>0.7333333333333333</v>
      </c>
      <c r="F8" s="33">
        <v>12</v>
      </c>
      <c r="G8" s="93">
        <f t="shared" si="1"/>
        <v>0.26666666666666666</v>
      </c>
    </row>
    <row r="9" spans="1:7" ht="16.5">
      <c r="A9" s="169" t="s">
        <v>114</v>
      </c>
      <c r="B9" s="72" t="s">
        <v>145</v>
      </c>
      <c r="C9" s="94">
        <v>206</v>
      </c>
      <c r="D9" s="94">
        <v>102</v>
      </c>
      <c r="E9" s="93">
        <f t="shared" si="0"/>
        <v>0.49514563106796117</v>
      </c>
      <c r="F9" s="33">
        <v>104</v>
      </c>
      <c r="G9" s="93">
        <f t="shared" si="1"/>
        <v>0.5048543689320388</v>
      </c>
    </row>
    <row r="10" spans="1:7" ht="16.5">
      <c r="A10" s="169"/>
      <c r="B10" s="77" t="s">
        <v>146</v>
      </c>
      <c r="C10" s="94">
        <v>304</v>
      </c>
      <c r="D10" s="94">
        <v>154</v>
      </c>
      <c r="E10" s="93">
        <f t="shared" si="0"/>
        <v>0.506578947368421</v>
      </c>
      <c r="F10" s="33">
        <v>150</v>
      </c>
      <c r="G10" s="93">
        <f t="shared" si="1"/>
        <v>0.4934210526315789</v>
      </c>
    </row>
    <row r="11" spans="1:7" ht="16.5">
      <c r="A11" s="169"/>
      <c r="B11" s="38" t="s">
        <v>153</v>
      </c>
      <c r="C11" s="94">
        <v>319</v>
      </c>
      <c r="D11" s="94">
        <v>125</v>
      </c>
      <c r="E11" s="93">
        <f t="shared" si="0"/>
        <v>0.39184952978056425</v>
      </c>
      <c r="F11" s="33">
        <v>194</v>
      </c>
      <c r="G11" s="93">
        <f t="shared" si="1"/>
        <v>0.6081504702194357</v>
      </c>
    </row>
    <row r="12" spans="1:7" ht="16.5">
      <c r="A12" s="169"/>
      <c r="B12" s="77" t="s">
        <v>147</v>
      </c>
      <c r="C12" s="94">
        <v>105</v>
      </c>
      <c r="D12" s="94">
        <v>64</v>
      </c>
      <c r="E12" s="93">
        <f t="shared" si="0"/>
        <v>0.6095238095238096</v>
      </c>
      <c r="F12" s="33">
        <v>41</v>
      </c>
      <c r="G12" s="93">
        <f t="shared" si="1"/>
        <v>0.3904761904761905</v>
      </c>
    </row>
    <row r="13" spans="1:7" ht="16.5">
      <c r="A13" s="169"/>
      <c r="B13" s="95" t="s">
        <v>154</v>
      </c>
      <c r="C13" s="94">
        <v>60</v>
      </c>
      <c r="D13" s="94">
        <v>30</v>
      </c>
      <c r="E13" s="93">
        <f t="shared" si="0"/>
        <v>0.5</v>
      </c>
      <c r="F13" s="33">
        <v>30</v>
      </c>
      <c r="G13" s="93">
        <f t="shared" si="1"/>
        <v>0.5</v>
      </c>
    </row>
    <row r="14" spans="1:7" ht="16.5">
      <c r="A14" s="169"/>
      <c r="B14" s="95" t="s">
        <v>155</v>
      </c>
      <c r="C14" s="96">
        <v>1358</v>
      </c>
      <c r="D14" s="94">
        <v>834</v>
      </c>
      <c r="E14" s="93">
        <f t="shared" si="0"/>
        <v>0.614138438880707</v>
      </c>
      <c r="F14" s="33">
        <v>524</v>
      </c>
      <c r="G14" s="93">
        <f t="shared" si="1"/>
        <v>0.3858615611192931</v>
      </c>
    </row>
    <row r="15" spans="1:7" ht="33">
      <c r="A15" s="55" t="s">
        <v>118</v>
      </c>
      <c r="B15" s="77" t="s">
        <v>148</v>
      </c>
      <c r="C15" s="96">
        <v>2591</v>
      </c>
      <c r="D15" s="96">
        <v>2310</v>
      </c>
      <c r="E15" s="93">
        <f t="shared" si="0"/>
        <v>0.8915476649942107</v>
      </c>
      <c r="F15" s="33">
        <v>281</v>
      </c>
      <c r="G15" s="93">
        <f t="shared" si="1"/>
        <v>0.10845233500578927</v>
      </c>
    </row>
    <row r="16" spans="1:7" ht="16.5">
      <c r="A16" s="169" t="s">
        <v>120</v>
      </c>
      <c r="B16" s="95" t="s">
        <v>156</v>
      </c>
      <c r="C16" s="96">
        <v>4285</v>
      </c>
      <c r="D16" s="96">
        <v>3631</v>
      </c>
      <c r="E16" s="93">
        <f t="shared" si="0"/>
        <v>0.8473745624270712</v>
      </c>
      <c r="F16" s="33">
        <v>654</v>
      </c>
      <c r="G16" s="93">
        <f t="shared" si="1"/>
        <v>0.15262543757292882</v>
      </c>
    </row>
    <row r="17" spans="1:7" ht="16.5">
      <c r="A17" s="169"/>
      <c r="B17" s="95" t="s">
        <v>157</v>
      </c>
      <c r="C17" s="94">
        <v>472</v>
      </c>
      <c r="D17" s="94">
        <v>440</v>
      </c>
      <c r="E17" s="93">
        <f t="shared" si="0"/>
        <v>0.9322033898305084</v>
      </c>
      <c r="F17" s="33">
        <v>32</v>
      </c>
      <c r="G17" s="93">
        <f t="shared" si="1"/>
        <v>0.06779661016949153</v>
      </c>
    </row>
    <row r="18" spans="1:7" ht="16.5">
      <c r="A18" s="169"/>
      <c r="B18" s="95" t="s">
        <v>158</v>
      </c>
      <c r="C18" s="94">
        <v>548</v>
      </c>
      <c r="D18" s="94">
        <v>347</v>
      </c>
      <c r="E18" s="93">
        <f t="shared" si="0"/>
        <v>0.6332116788321168</v>
      </c>
      <c r="F18" s="33">
        <v>201</v>
      </c>
      <c r="G18" s="93">
        <f t="shared" si="1"/>
        <v>0.36678832116788324</v>
      </c>
    </row>
    <row r="19" spans="1:7" ht="33">
      <c r="A19" s="169" t="s">
        <v>122</v>
      </c>
      <c r="B19" s="95" t="s">
        <v>159</v>
      </c>
      <c r="C19" s="94">
        <v>142</v>
      </c>
      <c r="D19" s="94">
        <v>60</v>
      </c>
      <c r="E19" s="93">
        <f t="shared" si="0"/>
        <v>0.4225352112676056</v>
      </c>
      <c r="F19" s="33">
        <v>82</v>
      </c>
      <c r="G19" s="93">
        <f t="shared" si="1"/>
        <v>0.5774647887323944</v>
      </c>
    </row>
    <row r="20" spans="1:7" ht="16.5">
      <c r="A20" s="169"/>
      <c r="B20" s="95" t="s">
        <v>160</v>
      </c>
      <c r="C20" s="94">
        <v>100</v>
      </c>
      <c r="D20" s="94">
        <v>60</v>
      </c>
      <c r="E20" s="93">
        <f t="shared" si="0"/>
        <v>0.6</v>
      </c>
      <c r="F20" s="33">
        <v>40</v>
      </c>
      <c r="G20" s="93">
        <f t="shared" si="1"/>
        <v>0.4</v>
      </c>
    </row>
    <row r="21" spans="1:7" ht="16.5">
      <c r="A21" s="169"/>
      <c r="B21" s="95" t="s">
        <v>161</v>
      </c>
      <c r="C21" s="94">
        <v>881</v>
      </c>
      <c r="D21" s="94">
        <v>422</v>
      </c>
      <c r="E21" s="93">
        <f t="shared" si="0"/>
        <v>0.4790011350737798</v>
      </c>
      <c r="F21" s="33">
        <v>459</v>
      </c>
      <c r="G21" s="93">
        <f t="shared" si="1"/>
        <v>0.5209988649262202</v>
      </c>
    </row>
    <row r="22" spans="1:7" ht="16.5">
      <c r="A22" s="169"/>
      <c r="B22" s="95" t="s">
        <v>162</v>
      </c>
      <c r="C22" s="94">
        <v>621</v>
      </c>
      <c r="D22" s="94">
        <v>575</v>
      </c>
      <c r="E22" s="93">
        <f t="shared" si="0"/>
        <v>0.9259259259259259</v>
      </c>
      <c r="F22" s="33">
        <v>46</v>
      </c>
      <c r="G22" s="93">
        <f t="shared" si="1"/>
        <v>0.07407407407407407</v>
      </c>
    </row>
    <row r="23" spans="1:7" ht="16.5">
      <c r="A23" s="169"/>
      <c r="B23" s="95" t="s">
        <v>163</v>
      </c>
      <c r="C23" s="94">
        <v>289</v>
      </c>
      <c r="D23" s="94">
        <v>150</v>
      </c>
      <c r="E23" s="93">
        <f t="shared" si="0"/>
        <v>0.5190311418685121</v>
      </c>
      <c r="F23" s="33">
        <v>139</v>
      </c>
      <c r="G23" s="93">
        <f t="shared" si="1"/>
        <v>0.4809688581314879</v>
      </c>
    </row>
    <row r="24" spans="1:7" ht="16.5">
      <c r="A24" s="169"/>
      <c r="B24" s="95" t="s">
        <v>164</v>
      </c>
      <c r="C24" s="94">
        <v>176</v>
      </c>
      <c r="D24" s="94">
        <v>94</v>
      </c>
      <c r="E24" s="93">
        <f t="shared" si="0"/>
        <v>0.5340909090909091</v>
      </c>
      <c r="F24" s="33">
        <v>82</v>
      </c>
      <c r="G24" s="93">
        <f t="shared" si="1"/>
        <v>0.4659090909090909</v>
      </c>
    </row>
    <row r="26" spans="1:7" s="81" customFormat="1" ht="15.75">
      <c r="A26" s="151" t="s">
        <v>131</v>
      </c>
      <c r="B26" s="151"/>
      <c r="C26" s="12"/>
      <c r="D26" s="12"/>
      <c r="E26" s="13"/>
      <c r="F26" s="12"/>
      <c r="G26" s="15"/>
    </row>
  </sheetData>
  <sheetProtection/>
  <mergeCells count="12">
    <mergeCell ref="A5:B5"/>
    <mergeCell ref="A6:A8"/>
    <mergeCell ref="A19:A24"/>
    <mergeCell ref="A26:B26"/>
    <mergeCell ref="A9:A14"/>
    <mergeCell ref="A16:A18"/>
    <mergeCell ref="A1:G1"/>
    <mergeCell ref="A2:G2"/>
    <mergeCell ref="A3:B4"/>
    <mergeCell ref="C3:C4"/>
    <mergeCell ref="D3:E3"/>
    <mergeCell ref="F3:G3"/>
  </mergeCells>
  <printOptions/>
  <pageMargins left="0.2362204724409449" right="0.2362204724409449" top="0.7480314960629921" bottom="0.5511811023622047" header="0.31496062992125984" footer="0.31496062992125984"/>
  <pageSetup fitToWidth="0" fitToHeight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11.625" style="39" customWidth="1"/>
    <col min="2" max="2" width="33.50390625" style="39" customWidth="1"/>
    <col min="3" max="4" width="10.125" style="39" bestFit="1" customWidth="1"/>
    <col min="5" max="5" width="11.75390625" style="42" bestFit="1" customWidth="1"/>
    <col min="6" max="6" width="8.875" style="39" bestFit="1" customWidth="1"/>
    <col min="7" max="7" width="10.625" style="42" customWidth="1"/>
    <col min="8" max="16384" width="9.00390625" style="39" customWidth="1"/>
  </cols>
  <sheetData>
    <row r="1" spans="1:7" s="8" customFormat="1" ht="21">
      <c r="A1" s="141" t="s">
        <v>181</v>
      </c>
      <c r="B1" s="141"/>
      <c r="C1" s="141"/>
      <c r="D1" s="141"/>
      <c r="E1" s="141"/>
      <c r="F1" s="141"/>
      <c r="G1" s="141"/>
    </row>
    <row r="2" spans="1:7" s="8" customFormat="1" ht="16.5">
      <c r="A2" s="142" t="s">
        <v>182</v>
      </c>
      <c r="B2" s="142"/>
      <c r="C2" s="142"/>
      <c r="D2" s="142"/>
      <c r="E2" s="142"/>
      <c r="F2" s="142"/>
      <c r="G2" s="142"/>
    </row>
    <row r="3" spans="1:7" ht="15.75">
      <c r="A3" s="143" t="s">
        <v>68</v>
      </c>
      <c r="B3" s="165"/>
      <c r="C3" s="143" t="s">
        <v>165</v>
      </c>
      <c r="D3" s="143" t="s">
        <v>69</v>
      </c>
      <c r="E3" s="143"/>
      <c r="F3" s="143" t="s">
        <v>70</v>
      </c>
      <c r="G3" s="143"/>
    </row>
    <row r="4" spans="1:7" ht="16.5">
      <c r="A4" s="165"/>
      <c r="B4" s="165"/>
      <c r="C4" s="143"/>
      <c r="D4" s="28" t="s">
        <v>71</v>
      </c>
      <c r="E4" s="67" t="s">
        <v>183</v>
      </c>
      <c r="F4" s="28" t="s">
        <v>71</v>
      </c>
      <c r="G4" s="67" t="s">
        <v>183</v>
      </c>
    </row>
    <row r="5" spans="1:7" s="75" customFormat="1" ht="16.5">
      <c r="A5" s="166" t="s">
        <v>133</v>
      </c>
      <c r="B5" s="166"/>
      <c r="C5" s="69">
        <f>SUM(C6:C24)</f>
        <v>15293</v>
      </c>
      <c r="D5" s="69">
        <f>SUM(D6:D24)</f>
        <v>11339</v>
      </c>
      <c r="E5" s="70">
        <f>D5/C5</f>
        <v>0.7414503367553783</v>
      </c>
      <c r="F5" s="69">
        <f>SUM(F6:F24)</f>
        <v>3954</v>
      </c>
      <c r="G5" s="70">
        <f>F5/C5</f>
        <v>0.2585496632446217</v>
      </c>
    </row>
    <row r="6" spans="1:7" ht="16.5">
      <c r="A6" s="169" t="s">
        <v>166</v>
      </c>
      <c r="B6" s="77" t="s">
        <v>112</v>
      </c>
      <c r="C6" s="45">
        <v>73</v>
      </c>
      <c r="D6" s="45">
        <v>57</v>
      </c>
      <c r="E6" s="70">
        <f aca="true" t="shared" si="0" ref="E6:E24">D6/C6</f>
        <v>0.7808219178082192</v>
      </c>
      <c r="F6" s="45">
        <v>16</v>
      </c>
      <c r="G6" s="70">
        <f aca="true" t="shared" si="1" ref="G6:G24">F6/C6</f>
        <v>0.2191780821917808</v>
      </c>
    </row>
    <row r="7" spans="1:7" ht="16.5">
      <c r="A7" s="169"/>
      <c r="B7" s="77" t="s">
        <v>113</v>
      </c>
      <c r="C7" s="45">
        <v>46</v>
      </c>
      <c r="D7" s="45">
        <v>33</v>
      </c>
      <c r="E7" s="70">
        <f t="shared" si="0"/>
        <v>0.717391304347826</v>
      </c>
      <c r="F7" s="45">
        <v>13</v>
      </c>
      <c r="G7" s="70">
        <f t="shared" si="1"/>
        <v>0.2826086956521739</v>
      </c>
    </row>
    <row r="8" spans="1:7" ht="16.5">
      <c r="A8" s="169" t="s">
        <v>167</v>
      </c>
      <c r="B8" s="77" t="s">
        <v>168</v>
      </c>
      <c r="C8" s="46">
        <v>1332</v>
      </c>
      <c r="D8" s="45">
        <v>778</v>
      </c>
      <c r="E8" s="70">
        <f t="shared" si="0"/>
        <v>0.5840840840840841</v>
      </c>
      <c r="F8" s="45">
        <v>554</v>
      </c>
      <c r="G8" s="70">
        <f t="shared" si="1"/>
        <v>0.4159159159159159</v>
      </c>
    </row>
    <row r="9" spans="1:7" ht="16.5">
      <c r="A9" s="169"/>
      <c r="B9" s="77" t="s">
        <v>169</v>
      </c>
      <c r="C9" s="45">
        <v>183</v>
      </c>
      <c r="D9" s="45">
        <v>88</v>
      </c>
      <c r="E9" s="70">
        <f t="shared" si="0"/>
        <v>0.4808743169398907</v>
      </c>
      <c r="F9" s="45">
        <v>95</v>
      </c>
      <c r="G9" s="70">
        <f t="shared" si="1"/>
        <v>0.5191256830601093</v>
      </c>
    </row>
    <row r="10" spans="1:7" ht="33">
      <c r="A10" s="169"/>
      <c r="B10" s="77" t="s">
        <v>184</v>
      </c>
      <c r="C10" s="46">
        <v>1317</v>
      </c>
      <c r="D10" s="45">
        <v>904</v>
      </c>
      <c r="E10" s="70">
        <f t="shared" si="0"/>
        <v>0.686408504176158</v>
      </c>
      <c r="F10" s="45">
        <v>413</v>
      </c>
      <c r="G10" s="70">
        <f t="shared" si="1"/>
        <v>0.31359149582384205</v>
      </c>
    </row>
    <row r="11" spans="1:7" ht="16.5">
      <c r="A11" s="169"/>
      <c r="B11" s="77" t="s">
        <v>146</v>
      </c>
      <c r="C11" s="45">
        <v>295</v>
      </c>
      <c r="D11" s="45">
        <v>111</v>
      </c>
      <c r="E11" s="70">
        <f t="shared" si="0"/>
        <v>0.376271186440678</v>
      </c>
      <c r="F11" s="45">
        <v>184</v>
      </c>
      <c r="G11" s="70">
        <f t="shared" si="1"/>
        <v>0.6237288135593221</v>
      </c>
    </row>
    <row r="12" spans="1:7" ht="16.5">
      <c r="A12" s="169"/>
      <c r="B12" s="77" t="s">
        <v>147</v>
      </c>
      <c r="C12" s="45">
        <v>201</v>
      </c>
      <c r="D12" s="45">
        <v>126</v>
      </c>
      <c r="E12" s="70">
        <f t="shared" si="0"/>
        <v>0.6268656716417911</v>
      </c>
      <c r="F12" s="45">
        <v>75</v>
      </c>
      <c r="G12" s="70">
        <f t="shared" si="1"/>
        <v>0.373134328358209</v>
      </c>
    </row>
    <row r="13" spans="1:7" ht="16.5">
      <c r="A13" s="55" t="s">
        <v>118</v>
      </c>
      <c r="B13" s="77" t="s">
        <v>148</v>
      </c>
      <c r="C13" s="46">
        <v>3119</v>
      </c>
      <c r="D13" s="46">
        <v>2818</v>
      </c>
      <c r="E13" s="70">
        <f t="shared" si="0"/>
        <v>0.9034947098428984</v>
      </c>
      <c r="F13" s="45">
        <v>301</v>
      </c>
      <c r="G13" s="70">
        <f t="shared" si="1"/>
        <v>0.09650529015710163</v>
      </c>
    </row>
    <row r="14" spans="1:7" ht="16.5">
      <c r="A14" s="169" t="s">
        <v>170</v>
      </c>
      <c r="B14" s="77" t="s">
        <v>185</v>
      </c>
      <c r="C14" s="45">
        <v>51</v>
      </c>
      <c r="D14" s="47">
        <v>32</v>
      </c>
      <c r="E14" s="70">
        <f t="shared" si="0"/>
        <v>0.6274509803921569</v>
      </c>
      <c r="F14" s="45">
        <v>19</v>
      </c>
      <c r="G14" s="70">
        <f t="shared" si="1"/>
        <v>0.37254901960784315</v>
      </c>
    </row>
    <row r="15" spans="1:7" ht="16.5">
      <c r="A15" s="169"/>
      <c r="B15" s="77" t="s">
        <v>179</v>
      </c>
      <c r="C15" s="46">
        <v>3991</v>
      </c>
      <c r="D15" s="48">
        <v>3353</v>
      </c>
      <c r="E15" s="70">
        <f t="shared" si="0"/>
        <v>0.8401403157103483</v>
      </c>
      <c r="F15" s="45">
        <v>638</v>
      </c>
      <c r="G15" s="70">
        <f t="shared" si="1"/>
        <v>0.15985968428965172</v>
      </c>
    </row>
    <row r="16" spans="1:7" ht="16.5">
      <c r="A16" s="169"/>
      <c r="B16" s="77" t="s">
        <v>171</v>
      </c>
      <c r="C16" s="45">
        <v>503</v>
      </c>
      <c r="D16" s="45">
        <v>456</v>
      </c>
      <c r="E16" s="70">
        <f t="shared" si="0"/>
        <v>0.9065606361829026</v>
      </c>
      <c r="F16" s="45">
        <v>47</v>
      </c>
      <c r="G16" s="70">
        <f t="shared" si="1"/>
        <v>0.09343936381709742</v>
      </c>
    </row>
    <row r="17" spans="1:7" ht="16.5">
      <c r="A17" s="169"/>
      <c r="B17" s="77" t="s">
        <v>172</v>
      </c>
      <c r="C17" s="46">
        <v>1116</v>
      </c>
      <c r="D17" s="45">
        <v>743</v>
      </c>
      <c r="E17" s="70">
        <f t="shared" si="0"/>
        <v>0.6657706093189965</v>
      </c>
      <c r="F17" s="45">
        <v>373</v>
      </c>
      <c r="G17" s="70">
        <f t="shared" si="1"/>
        <v>0.3342293906810036</v>
      </c>
    </row>
    <row r="18" spans="1:7" ht="16.5">
      <c r="A18" s="169"/>
      <c r="B18" s="77" t="s">
        <v>173</v>
      </c>
      <c r="C18" s="45">
        <v>203</v>
      </c>
      <c r="D18" s="45">
        <v>110</v>
      </c>
      <c r="E18" s="70">
        <f t="shared" si="0"/>
        <v>0.541871921182266</v>
      </c>
      <c r="F18" s="45">
        <v>93</v>
      </c>
      <c r="G18" s="70">
        <f t="shared" si="1"/>
        <v>0.458128078817734</v>
      </c>
    </row>
    <row r="19" spans="1:7" ht="16.5">
      <c r="A19" s="169" t="s">
        <v>122</v>
      </c>
      <c r="B19" s="77" t="s">
        <v>180</v>
      </c>
      <c r="C19" s="45">
        <v>817</v>
      </c>
      <c r="D19" s="45">
        <v>744</v>
      </c>
      <c r="E19" s="70">
        <f t="shared" si="0"/>
        <v>0.9106487148102815</v>
      </c>
      <c r="F19" s="45">
        <v>73</v>
      </c>
      <c r="G19" s="70">
        <f t="shared" si="1"/>
        <v>0.08935128518971848</v>
      </c>
    </row>
    <row r="20" spans="1:7" ht="33">
      <c r="A20" s="169"/>
      <c r="B20" s="77" t="s">
        <v>174</v>
      </c>
      <c r="C20" s="46">
        <v>1366</v>
      </c>
      <c r="D20" s="45">
        <v>660</v>
      </c>
      <c r="E20" s="70">
        <f t="shared" si="0"/>
        <v>0.48316251830161056</v>
      </c>
      <c r="F20" s="45">
        <v>706</v>
      </c>
      <c r="G20" s="70">
        <f t="shared" si="1"/>
        <v>0.5168374816983895</v>
      </c>
    </row>
    <row r="21" spans="1:7" ht="16.5">
      <c r="A21" s="169"/>
      <c r="B21" s="77" t="s">
        <v>175</v>
      </c>
      <c r="C21" s="45">
        <v>30</v>
      </c>
      <c r="D21" s="45">
        <v>7</v>
      </c>
      <c r="E21" s="70">
        <f t="shared" si="0"/>
        <v>0.23333333333333334</v>
      </c>
      <c r="F21" s="45">
        <v>23</v>
      </c>
      <c r="G21" s="70">
        <f t="shared" si="1"/>
        <v>0.7666666666666667</v>
      </c>
    </row>
    <row r="22" spans="1:7" ht="16.5">
      <c r="A22" s="169"/>
      <c r="B22" s="77" t="s">
        <v>176</v>
      </c>
      <c r="C22" s="45">
        <v>183</v>
      </c>
      <c r="D22" s="45">
        <v>112</v>
      </c>
      <c r="E22" s="70">
        <f t="shared" si="0"/>
        <v>0.6120218579234973</v>
      </c>
      <c r="F22" s="45">
        <v>71</v>
      </c>
      <c r="G22" s="70">
        <f t="shared" si="1"/>
        <v>0.3879781420765027</v>
      </c>
    </row>
    <row r="23" spans="1:7" ht="33">
      <c r="A23" s="169"/>
      <c r="B23" s="77" t="s">
        <v>177</v>
      </c>
      <c r="C23" s="45">
        <v>360</v>
      </c>
      <c r="D23" s="45">
        <v>146</v>
      </c>
      <c r="E23" s="70">
        <f t="shared" si="0"/>
        <v>0.40555555555555556</v>
      </c>
      <c r="F23" s="45">
        <v>214</v>
      </c>
      <c r="G23" s="70">
        <f t="shared" si="1"/>
        <v>0.5944444444444444</v>
      </c>
    </row>
    <row r="24" spans="1:7" ht="16.5">
      <c r="A24" s="169"/>
      <c r="B24" s="77" t="s">
        <v>178</v>
      </c>
      <c r="C24" s="45">
        <v>107</v>
      </c>
      <c r="D24" s="45">
        <v>61</v>
      </c>
      <c r="E24" s="70">
        <f t="shared" si="0"/>
        <v>0.5700934579439252</v>
      </c>
      <c r="F24" s="45">
        <v>46</v>
      </c>
      <c r="G24" s="70">
        <f t="shared" si="1"/>
        <v>0.42990654205607476</v>
      </c>
    </row>
    <row r="26" spans="1:7" s="81" customFormat="1" ht="15.75">
      <c r="A26" s="151" t="s">
        <v>186</v>
      </c>
      <c r="B26" s="151"/>
      <c r="C26" s="12"/>
      <c r="D26" s="12"/>
      <c r="E26" s="13"/>
      <c r="F26" s="12"/>
      <c r="G26" s="13"/>
    </row>
  </sheetData>
  <sheetProtection/>
  <mergeCells count="12">
    <mergeCell ref="A5:B5"/>
    <mergeCell ref="A6:A7"/>
    <mergeCell ref="A8:A12"/>
    <mergeCell ref="A14:A18"/>
    <mergeCell ref="A19:A24"/>
    <mergeCell ref="A26:B26"/>
    <mergeCell ref="A1:G1"/>
    <mergeCell ref="A2:G2"/>
    <mergeCell ref="A3:B4"/>
    <mergeCell ref="C3:C4"/>
    <mergeCell ref="D3:E3"/>
    <mergeCell ref="F3:G3"/>
  </mergeCells>
  <printOptions/>
  <pageMargins left="0.38" right="0.33" top="0.56" bottom="0.16" header="0.8" footer="0.1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="85" zoomScaleNormal="85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11.625" style="53" bestFit="1" customWidth="1"/>
    <col min="2" max="2" width="45.625" style="53" customWidth="1"/>
    <col min="3" max="4" width="10.625" style="53" customWidth="1"/>
    <col min="5" max="5" width="10.625" style="54" customWidth="1"/>
    <col min="6" max="6" width="10.625" style="53" customWidth="1"/>
    <col min="7" max="7" width="10.625" style="54" customWidth="1"/>
    <col min="8" max="16384" width="9.00390625" style="53" customWidth="1"/>
  </cols>
  <sheetData>
    <row r="1" spans="1:7" s="4" customFormat="1" ht="21">
      <c r="A1" s="173" t="s">
        <v>196</v>
      </c>
      <c r="B1" s="173"/>
      <c r="C1" s="173"/>
      <c r="D1" s="173"/>
      <c r="E1" s="173"/>
      <c r="F1" s="173"/>
      <c r="G1" s="173"/>
    </row>
    <row r="2" spans="1:7" s="4" customFormat="1" ht="16.5">
      <c r="A2" s="174" t="s">
        <v>198</v>
      </c>
      <c r="B2" s="174"/>
      <c r="C2" s="174"/>
      <c r="D2" s="174"/>
      <c r="E2" s="174"/>
      <c r="F2" s="174"/>
      <c r="G2" s="174"/>
    </row>
    <row r="3" spans="1:7" ht="15.75">
      <c r="A3" s="175" t="s">
        <v>68</v>
      </c>
      <c r="B3" s="176"/>
      <c r="C3" s="175" t="s">
        <v>197</v>
      </c>
      <c r="D3" s="175" t="s">
        <v>69</v>
      </c>
      <c r="E3" s="175"/>
      <c r="F3" s="175" t="s">
        <v>70</v>
      </c>
      <c r="G3" s="175"/>
    </row>
    <row r="4" spans="1:7" ht="16.5">
      <c r="A4" s="176"/>
      <c r="B4" s="176"/>
      <c r="C4" s="175"/>
      <c r="D4" s="56" t="s">
        <v>71</v>
      </c>
      <c r="E4" s="97" t="s">
        <v>199</v>
      </c>
      <c r="F4" s="56" t="s">
        <v>71</v>
      </c>
      <c r="G4" s="97" t="s">
        <v>199</v>
      </c>
    </row>
    <row r="5" spans="1:7" s="75" customFormat="1" ht="16.5">
      <c r="A5" s="166" t="s">
        <v>200</v>
      </c>
      <c r="B5" s="166"/>
      <c r="C5" s="69">
        <f>SUM(C6:C27)</f>
        <v>15528</v>
      </c>
      <c r="D5" s="69">
        <f>SUM(D6:D27)</f>
        <v>11855</v>
      </c>
      <c r="E5" s="70">
        <f>D5/C5</f>
        <v>0.7634595569294178</v>
      </c>
      <c r="F5" s="69">
        <f>SUM(F6:F27)</f>
        <v>3673</v>
      </c>
      <c r="G5" s="70">
        <f>F5/C5</f>
        <v>0.23654044307058217</v>
      </c>
    </row>
    <row r="6" spans="1:7" ht="16.5">
      <c r="A6" s="177" t="s">
        <v>166</v>
      </c>
      <c r="B6" s="98" t="s">
        <v>112</v>
      </c>
      <c r="C6" s="49">
        <v>69</v>
      </c>
      <c r="D6" s="49">
        <v>60</v>
      </c>
      <c r="E6" s="70">
        <f aca="true" t="shared" si="0" ref="E6:E27">D6/C6</f>
        <v>0.8695652173913043</v>
      </c>
      <c r="F6" s="49">
        <v>9</v>
      </c>
      <c r="G6" s="70">
        <f aca="true" t="shared" si="1" ref="G6:G27">F6/C6</f>
        <v>0.13043478260869565</v>
      </c>
    </row>
    <row r="7" spans="1:7" ht="16.5">
      <c r="A7" s="177"/>
      <c r="B7" s="98" t="s">
        <v>113</v>
      </c>
      <c r="C7" s="49">
        <v>61</v>
      </c>
      <c r="D7" s="49">
        <v>44</v>
      </c>
      <c r="E7" s="70">
        <f t="shared" si="0"/>
        <v>0.7213114754098361</v>
      </c>
      <c r="F7" s="49">
        <v>17</v>
      </c>
      <c r="G7" s="70">
        <f t="shared" si="1"/>
        <v>0.2786885245901639</v>
      </c>
    </row>
    <row r="8" spans="1:7" ht="16.5">
      <c r="A8" s="177" t="s">
        <v>167</v>
      </c>
      <c r="B8" s="98" t="s">
        <v>168</v>
      </c>
      <c r="C8" s="50">
        <v>1333</v>
      </c>
      <c r="D8" s="49">
        <v>898</v>
      </c>
      <c r="E8" s="70">
        <f t="shared" si="0"/>
        <v>0.673668417104276</v>
      </c>
      <c r="F8" s="49">
        <v>435</v>
      </c>
      <c r="G8" s="70">
        <f t="shared" si="1"/>
        <v>0.32633158289572395</v>
      </c>
    </row>
    <row r="9" spans="1:7" ht="16.5">
      <c r="A9" s="177"/>
      <c r="B9" s="98" t="s">
        <v>187</v>
      </c>
      <c r="C9" s="49">
        <v>234</v>
      </c>
      <c r="D9" s="49">
        <v>124</v>
      </c>
      <c r="E9" s="70">
        <f t="shared" si="0"/>
        <v>0.5299145299145299</v>
      </c>
      <c r="F9" s="49">
        <v>110</v>
      </c>
      <c r="G9" s="70">
        <f t="shared" si="1"/>
        <v>0.4700854700854701</v>
      </c>
    </row>
    <row r="10" spans="1:7" ht="16.5">
      <c r="A10" s="177"/>
      <c r="B10" s="98" t="s">
        <v>188</v>
      </c>
      <c r="C10" s="49">
        <v>28</v>
      </c>
      <c r="D10" s="49">
        <v>18</v>
      </c>
      <c r="E10" s="70">
        <f t="shared" si="0"/>
        <v>0.6428571428571429</v>
      </c>
      <c r="F10" s="49">
        <v>10</v>
      </c>
      <c r="G10" s="70">
        <f t="shared" si="1"/>
        <v>0.35714285714285715</v>
      </c>
    </row>
    <row r="11" spans="1:7" ht="16.5">
      <c r="A11" s="177"/>
      <c r="B11" s="98" t="s">
        <v>146</v>
      </c>
      <c r="C11" s="49">
        <v>211</v>
      </c>
      <c r="D11" s="49">
        <v>125</v>
      </c>
      <c r="E11" s="70">
        <f t="shared" si="0"/>
        <v>0.5924170616113744</v>
      </c>
      <c r="F11" s="49">
        <v>86</v>
      </c>
      <c r="G11" s="70">
        <f t="shared" si="1"/>
        <v>0.4075829383886256</v>
      </c>
    </row>
    <row r="12" spans="1:7" ht="16.5">
      <c r="A12" s="177"/>
      <c r="B12" s="98" t="s">
        <v>147</v>
      </c>
      <c r="C12" s="49">
        <v>232</v>
      </c>
      <c r="D12" s="49">
        <v>159</v>
      </c>
      <c r="E12" s="70">
        <f t="shared" si="0"/>
        <v>0.6853448275862069</v>
      </c>
      <c r="F12" s="49">
        <v>73</v>
      </c>
      <c r="G12" s="70">
        <f t="shared" si="1"/>
        <v>0.3146551724137931</v>
      </c>
    </row>
    <row r="13" spans="1:7" ht="16.5">
      <c r="A13" s="57" t="s">
        <v>118</v>
      </c>
      <c r="B13" s="98" t="s">
        <v>148</v>
      </c>
      <c r="C13" s="50">
        <v>3767</v>
      </c>
      <c r="D13" s="50">
        <v>3432</v>
      </c>
      <c r="E13" s="70">
        <f t="shared" si="0"/>
        <v>0.911069816830369</v>
      </c>
      <c r="F13" s="49">
        <v>335</v>
      </c>
      <c r="G13" s="70">
        <f t="shared" si="1"/>
        <v>0.088930183169631</v>
      </c>
    </row>
    <row r="14" spans="1:7" ht="16.5">
      <c r="A14" s="177" t="s">
        <v>170</v>
      </c>
      <c r="B14" s="98" t="s">
        <v>185</v>
      </c>
      <c r="C14" s="49">
        <v>63</v>
      </c>
      <c r="D14" s="51">
        <v>46</v>
      </c>
      <c r="E14" s="70">
        <f t="shared" si="0"/>
        <v>0.7301587301587301</v>
      </c>
      <c r="F14" s="49">
        <v>17</v>
      </c>
      <c r="G14" s="70">
        <f t="shared" si="1"/>
        <v>0.2698412698412698</v>
      </c>
    </row>
    <row r="15" spans="1:7" ht="16.5">
      <c r="A15" s="177"/>
      <c r="B15" s="98" t="s">
        <v>189</v>
      </c>
      <c r="C15" s="50">
        <v>3570</v>
      </c>
      <c r="D15" s="52">
        <v>3188</v>
      </c>
      <c r="E15" s="70">
        <f t="shared" si="0"/>
        <v>0.8929971988795519</v>
      </c>
      <c r="F15" s="49">
        <v>382</v>
      </c>
      <c r="G15" s="70">
        <f t="shared" si="1"/>
        <v>0.10700280112044817</v>
      </c>
    </row>
    <row r="16" spans="1:7" ht="16.5">
      <c r="A16" s="177"/>
      <c r="B16" s="98" t="s">
        <v>171</v>
      </c>
      <c r="C16" s="49">
        <v>579</v>
      </c>
      <c r="D16" s="49">
        <v>486</v>
      </c>
      <c r="E16" s="70">
        <f t="shared" si="0"/>
        <v>0.8393782383419689</v>
      </c>
      <c r="F16" s="49">
        <v>93</v>
      </c>
      <c r="G16" s="70">
        <f t="shared" si="1"/>
        <v>0.16062176165803108</v>
      </c>
    </row>
    <row r="17" spans="1:7" ht="16.5">
      <c r="A17" s="177"/>
      <c r="B17" s="98" t="s">
        <v>172</v>
      </c>
      <c r="C17" s="50">
        <v>1499</v>
      </c>
      <c r="D17" s="49">
        <v>928</v>
      </c>
      <c r="E17" s="70">
        <f t="shared" si="0"/>
        <v>0.619079386257505</v>
      </c>
      <c r="F17" s="49">
        <v>571</v>
      </c>
      <c r="G17" s="70">
        <f t="shared" si="1"/>
        <v>0.380920613742495</v>
      </c>
    </row>
    <row r="18" spans="1:7" ht="16.5">
      <c r="A18" s="177"/>
      <c r="B18" s="98" t="s">
        <v>173</v>
      </c>
      <c r="C18" s="49">
        <v>176</v>
      </c>
      <c r="D18" s="49">
        <v>100</v>
      </c>
      <c r="E18" s="70">
        <f t="shared" si="0"/>
        <v>0.5681818181818182</v>
      </c>
      <c r="F18" s="49">
        <v>76</v>
      </c>
      <c r="G18" s="70">
        <f t="shared" si="1"/>
        <v>0.4318181818181818</v>
      </c>
    </row>
    <row r="19" spans="1:7" ht="16.5">
      <c r="A19" s="177"/>
      <c r="B19" s="98" t="s">
        <v>190</v>
      </c>
      <c r="C19" s="49">
        <v>45</v>
      </c>
      <c r="D19" s="49">
        <v>40</v>
      </c>
      <c r="E19" s="70">
        <f t="shared" si="0"/>
        <v>0.8888888888888888</v>
      </c>
      <c r="F19" s="49">
        <v>5</v>
      </c>
      <c r="G19" s="70">
        <f t="shared" si="1"/>
        <v>0.1111111111111111</v>
      </c>
    </row>
    <row r="20" spans="1:7" ht="16.5">
      <c r="A20" s="177"/>
      <c r="B20" s="98" t="s">
        <v>191</v>
      </c>
      <c r="C20" s="49">
        <v>324</v>
      </c>
      <c r="D20" s="49">
        <v>277</v>
      </c>
      <c r="E20" s="70">
        <f t="shared" si="0"/>
        <v>0.8549382716049383</v>
      </c>
      <c r="F20" s="49">
        <v>47</v>
      </c>
      <c r="G20" s="70">
        <f t="shared" si="1"/>
        <v>0.14506172839506173</v>
      </c>
    </row>
    <row r="21" spans="1:7" ht="16.5">
      <c r="A21" s="177"/>
      <c r="B21" s="98" t="s">
        <v>192</v>
      </c>
      <c r="C21" s="49">
        <v>48</v>
      </c>
      <c r="D21" s="49">
        <v>36</v>
      </c>
      <c r="E21" s="70">
        <f t="shared" si="0"/>
        <v>0.75</v>
      </c>
      <c r="F21" s="49">
        <v>12</v>
      </c>
      <c r="G21" s="70">
        <f t="shared" si="1"/>
        <v>0.25</v>
      </c>
    </row>
    <row r="22" spans="1:7" ht="16.5">
      <c r="A22" s="177" t="s">
        <v>122</v>
      </c>
      <c r="B22" s="98" t="s">
        <v>193</v>
      </c>
      <c r="C22" s="49">
        <v>971</v>
      </c>
      <c r="D22" s="49">
        <v>872</v>
      </c>
      <c r="E22" s="70">
        <f t="shared" si="0"/>
        <v>0.898043254376931</v>
      </c>
      <c r="F22" s="49">
        <v>99</v>
      </c>
      <c r="G22" s="70">
        <f t="shared" si="1"/>
        <v>0.101956745623069</v>
      </c>
    </row>
    <row r="23" spans="1:7" ht="16.5">
      <c r="A23" s="177"/>
      <c r="B23" s="98" t="s">
        <v>174</v>
      </c>
      <c r="C23" s="50">
        <v>1377</v>
      </c>
      <c r="D23" s="49">
        <v>625</v>
      </c>
      <c r="E23" s="70">
        <f t="shared" si="0"/>
        <v>0.4538852578068264</v>
      </c>
      <c r="F23" s="49">
        <v>752</v>
      </c>
      <c r="G23" s="70">
        <f t="shared" si="1"/>
        <v>0.5461147421931736</v>
      </c>
    </row>
    <row r="24" spans="1:7" ht="16.5">
      <c r="A24" s="177"/>
      <c r="B24" s="98" t="s">
        <v>194</v>
      </c>
      <c r="C24" s="49">
        <v>124</v>
      </c>
      <c r="D24" s="49">
        <v>51</v>
      </c>
      <c r="E24" s="70">
        <f t="shared" si="0"/>
        <v>0.4112903225806452</v>
      </c>
      <c r="F24" s="49">
        <v>73</v>
      </c>
      <c r="G24" s="70">
        <f t="shared" si="1"/>
        <v>0.5887096774193549</v>
      </c>
    </row>
    <row r="25" spans="1:7" ht="16.5">
      <c r="A25" s="177"/>
      <c r="B25" s="98" t="s">
        <v>195</v>
      </c>
      <c r="C25" s="49">
        <v>177</v>
      </c>
      <c r="D25" s="49">
        <v>86</v>
      </c>
      <c r="E25" s="70">
        <f t="shared" si="0"/>
        <v>0.4858757062146893</v>
      </c>
      <c r="F25" s="49">
        <v>91</v>
      </c>
      <c r="G25" s="70">
        <f t="shared" si="1"/>
        <v>0.5141242937853108</v>
      </c>
    </row>
    <row r="26" spans="1:7" ht="33">
      <c r="A26" s="177"/>
      <c r="B26" s="98" t="s">
        <v>177</v>
      </c>
      <c r="C26" s="49">
        <v>545</v>
      </c>
      <c r="D26" s="49">
        <v>226</v>
      </c>
      <c r="E26" s="70">
        <f t="shared" si="0"/>
        <v>0.41467889908256883</v>
      </c>
      <c r="F26" s="49">
        <v>319</v>
      </c>
      <c r="G26" s="70">
        <f t="shared" si="1"/>
        <v>0.5853211009174312</v>
      </c>
    </row>
    <row r="27" spans="1:7" ht="16.5">
      <c r="A27" s="177"/>
      <c r="B27" s="98" t="s">
        <v>178</v>
      </c>
      <c r="C27" s="49">
        <v>95</v>
      </c>
      <c r="D27" s="49">
        <v>34</v>
      </c>
      <c r="E27" s="70">
        <f t="shared" si="0"/>
        <v>0.35789473684210527</v>
      </c>
      <c r="F27" s="49">
        <v>61</v>
      </c>
      <c r="G27" s="70">
        <f t="shared" si="1"/>
        <v>0.6421052631578947</v>
      </c>
    </row>
    <row r="29" spans="1:7" s="99" customFormat="1" ht="15.75">
      <c r="A29" s="178" t="s">
        <v>201</v>
      </c>
      <c r="B29" s="178"/>
      <c r="C29" s="5"/>
      <c r="D29" s="5"/>
      <c r="E29" s="6"/>
      <c r="F29" s="5"/>
      <c r="G29" s="6"/>
    </row>
  </sheetData>
  <sheetProtection/>
  <mergeCells count="12">
    <mergeCell ref="A6:A7"/>
    <mergeCell ref="A8:A12"/>
    <mergeCell ref="A14:A21"/>
    <mergeCell ref="A22:A27"/>
    <mergeCell ref="A29:B29"/>
    <mergeCell ref="A5:B5"/>
    <mergeCell ref="A1:G1"/>
    <mergeCell ref="A2:G2"/>
    <mergeCell ref="A3:B4"/>
    <mergeCell ref="C3:C4"/>
    <mergeCell ref="D3:E3"/>
    <mergeCell ref="F3:G3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115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0" sqref="B10"/>
    </sheetView>
  </sheetViews>
  <sheetFormatPr defaultColWidth="9.00390625" defaultRowHeight="16.5"/>
  <cols>
    <col min="1" max="1" width="12.125" style="75" customWidth="1"/>
    <col min="2" max="2" width="45.625" style="75" customWidth="1"/>
    <col min="3" max="7" width="10.625" style="75" customWidth="1"/>
    <col min="8" max="16384" width="9.00390625" style="75" customWidth="1"/>
  </cols>
  <sheetData>
    <row r="1" spans="1:7" ht="21">
      <c r="A1" s="182" t="s">
        <v>214</v>
      </c>
      <c r="B1" s="182"/>
      <c r="C1" s="182"/>
      <c r="D1" s="182"/>
      <c r="E1" s="182"/>
      <c r="F1" s="182"/>
      <c r="G1" s="182"/>
    </row>
    <row r="2" spans="1:7" ht="16.5">
      <c r="A2" s="183" t="s">
        <v>215</v>
      </c>
      <c r="B2" s="183"/>
      <c r="C2" s="183"/>
      <c r="D2" s="183"/>
      <c r="E2" s="183"/>
      <c r="F2" s="183"/>
      <c r="G2" s="183"/>
    </row>
    <row r="3" spans="1:7" ht="15.75">
      <c r="A3" s="180" t="s">
        <v>68</v>
      </c>
      <c r="B3" s="180"/>
      <c r="C3" s="175" t="s">
        <v>216</v>
      </c>
      <c r="D3" s="175" t="s">
        <v>69</v>
      </c>
      <c r="E3" s="175"/>
      <c r="F3" s="175" t="s">
        <v>70</v>
      </c>
      <c r="G3" s="175"/>
    </row>
    <row r="4" spans="1:7" ht="16.5">
      <c r="A4" s="180"/>
      <c r="B4" s="180"/>
      <c r="C4" s="175"/>
      <c r="D4" s="56" t="s">
        <v>71</v>
      </c>
      <c r="E4" s="101" t="s">
        <v>217</v>
      </c>
      <c r="F4" s="56" t="s">
        <v>71</v>
      </c>
      <c r="G4" s="101" t="s">
        <v>100</v>
      </c>
    </row>
    <row r="5" spans="1:7" ht="16.5">
      <c r="A5" s="179" t="s">
        <v>233</v>
      </c>
      <c r="B5" s="179"/>
      <c r="C5" s="69">
        <v>18799</v>
      </c>
      <c r="D5" s="69">
        <v>14285</v>
      </c>
      <c r="E5" s="70">
        <f>D5/C5</f>
        <v>0.7598808447257833</v>
      </c>
      <c r="F5" s="69">
        <v>4514</v>
      </c>
      <c r="G5" s="70">
        <f>F5/C5</f>
        <v>0.2401191552742167</v>
      </c>
    </row>
    <row r="6" spans="1:7" ht="17.25">
      <c r="A6" s="180" t="s">
        <v>218</v>
      </c>
      <c r="B6" s="102" t="s">
        <v>226</v>
      </c>
      <c r="C6" s="103">
        <v>32</v>
      </c>
      <c r="D6" s="103">
        <v>19</v>
      </c>
      <c r="E6" s="70">
        <f aca="true" t="shared" si="0" ref="E6:E27">D6/C6</f>
        <v>0.59375</v>
      </c>
      <c r="F6" s="103">
        <v>13</v>
      </c>
      <c r="G6" s="70">
        <f aca="true" t="shared" si="1" ref="G6:G27">F6/C6</f>
        <v>0.40625</v>
      </c>
    </row>
    <row r="7" spans="1:7" ht="17.25">
      <c r="A7" s="180"/>
      <c r="B7" s="102" t="s">
        <v>219</v>
      </c>
      <c r="C7" s="103">
        <v>193</v>
      </c>
      <c r="D7" s="103">
        <v>99</v>
      </c>
      <c r="E7" s="70">
        <f t="shared" si="0"/>
        <v>0.5129533678756477</v>
      </c>
      <c r="F7" s="103">
        <v>94</v>
      </c>
      <c r="G7" s="70">
        <f t="shared" si="1"/>
        <v>0.48704663212435234</v>
      </c>
    </row>
    <row r="8" spans="1:7" ht="17.25">
      <c r="A8" s="180"/>
      <c r="B8" s="102" t="s">
        <v>227</v>
      </c>
      <c r="C8" s="104">
        <v>1216</v>
      </c>
      <c r="D8" s="103">
        <v>832</v>
      </c>
      <c r="E8" s="70">
        <f t="shared" si="0"/>
        <v>0.6842105263157895</v>
      </c>
      <c r="F8" s="103">
        <v>384</v>
      </c>
      <c r="G8" s="70">
        <f t="shared" si="1"/>
        <v>0.3157894736842105</v>
      </c>
    </row>
    <row r="9" spans="1:7" ht="17.25">
      <c r="A9" s="180"/>
      <c r="B9" s="102" t="s">
        <v>202</v>
      </c>
      <c r="C9" s="103">
        <v>308</v>
      </c>
      <c r="D9" s="103">
        <v>156</v>
      </c>
      <c r="E9" s="70">
        <f t="shared" si="0"/>
        <v>0.5064935064935064</v>
      </c>
      <c r="F9" s="103">
        <v>152</v>
      </c>
      <c r="G9" s="70">
        <f t="shared" si="1"/>
        <v>0.4935064935064935</v>
      </c>
    </row>
    <row r="10" spans="1:7" ht="16.5">
      <c r="A10" s="100" t="s">
        <v>203</v>
      </c>
      <c r="B10" s="105" t="s">
        <v>220</v>
      </c>
      <c r="C10" s="104">
        <v>3790</v>
      </c>
      <c r="D10" s="104">
        <v>3308</v>
      </c>
      <c r="E10" s="70">
        <f t="shared" si="0"/>
        <v>0.8728232189973615</v>
      </c>
      <c r="F10" s="103">
        <v>482</v>
      </c>
      <c r="G10" s="70">
        <f t="shared" si="1"/>
        <v>0.12717678100263852</v>
      </c>
    </row>
    <row r="11" spans="1:7" ht="17.25">
      <c r="A11" s="180" t="s">
        <v>204</v>
      </c>
      <c r="B11" s="102" t="s">
        <v>205</v>
      </c>
      <c r="C11" s="104">
        <v>4296</v>
      </c>
      <c r="D11" s="104">
        <v>3799</v>
      </c>
      <c r="E11" s="70">
        <f t="shared" si="0"/>
        <v>0.8843109869646183</v>
      </c>
      <c r="F11" s="103">
        <v>497</v>
      </c>
      <c r="G11" s="70">
        <f t="shared" si="1"/>
        <v>0.11568901303538175</v>
      </c>
    </row>
    <row r="12" spans="1:7" ht="17.25">
      <c r="A12" s="180"/>
      <c r="B12" s="102" t="s">
        <v>228</v>
      </c>
      <c r="C12" s="103">
        <v>650</v>
      </c>
      <c r="D12" s="103">
        <v>591</v>
      </c>
      <c r="E12" s="70">
        <f t="shared" si="0"/>
        <v>0.9092307692307692</v>
      </c>
      <c r="F12" s="103">
        <v>59</v>
      </c>
      <c r="G12" s="70">
        <f t="shared" si="1"/>
        <v>0.09076923076923077</v>
      </c>
    </row>
    <row r="13" spans="1:7" ht="17.25">
      <c r="A13" s="180"/>
      <c r="B13" s="102" t="s">
        <v>221</v>
      </c>
      <c r="C13" s="103">
        <v>600</v>
      </c>
      <c r="D13" s="103">
        <v>521</v>
      </c>
      <c r="E13" s="70">
        <f t="shared" si="0"/>
        <v>0.8683333333333333</v>
      </c>
      <c r="F13" s="103">
        <v>79</v>
      </c>
      <c r="G13" s="70">
        <f t="shared" si="1"/>
        <v>0.13166666666666665</v>
      </c>
    </row>
    <row r="14" spans="1:7" ht="17.25">
      <c r="A14" s="180"/>
      <c r="B14" s="102" t="s">
        <v>229</v>
      </c>
      <c r="C14" s="103">
        <v>129</v>
      </c>
      <c r="D14" s="103">
        <v>58</v>
      </c>
      <c r="E14" s="70">
        <f t="shared" si="0"/>
        <v>0.4496124031007752</v>
      </c>
      <c r="F14" s="103">
        <v>71</v>
      </c>
      <c r="G14" s="70">
        <f t="shared" si="1"/>
        <v>0.5503875968992248</v>
      </c>
    </row>
    <row r="15" spans="1:7" ht="17.25">
      <c r="A15" s="180"/>
      <c r="B15" s="102" t="s">
        <v>222</v>
      </c>
      <c r="C15" s="104">
        <v>1913</v>
      </c>
      <c r="D15" s="104">
        <v>1245</v>
      </c>
      <c r="E15" s="70">
        <f t="shared" si="0"/>
        <v>0.650810245687402</v>
      </c>
      <c r="F15" s="103">
        <v>668</v>
      </c>
      <c r="G15" s="70">
        <f t="shared" si="1"/>
        <v>0.349189754312598</v>
      </c>
    </row>
    <row r="16" spans="1:7" ht="17.25">
      <c r="A16" s="180"/>
      <c r="B16" s="102" t="s">
        <v>223</v>
      </c>
      <c r="C16" s="104">
        <v>50</v>
      </c>
      <c r="D16" s="104">
        <v>35</v>
      </c>
      <c r="E16" s="70">
        <f t="shared" si="0"/>
        <v>0.7</v>
      </c>
      <c r="F16" s="104">
        <v>15</v>
      </c>
      <c r="G16" s="70">
        <f t="shared" si="1"/>
        <v>0.3</v>
      </c>
    </row>
    <row r="17" spans="1:7" ht="17.25">
      <c r="A17" s="180"/>
      <c r="B17" s="102" t="s">
        <v>206</v>
      </c>
      <c r="C17" s="104">
        <v>52</v>
      </c>
      <c r="D17" s="104">
        <v>46</v>
      </c>
      <c r="E17" s="70">
        <f t="shared" si="0"/>
        <v>0.8846153846153846</v>
      </c>
      <c r="F17" s="104">
        <v>6</v>
      </c>
      <c r="G17" s="70">
        <f t="shared" si="1"/>
        <v>0.11538461538461539</v>
      </c>
    </row>
    <row r="18" spans="1:7" ht="17.25">
      <c r="A18" s="180"/>
      <c r="B18" s="102" t="s">
        <v>207</v>
      </c>
      <c r="C18" s="104">
        <v>329</v>
      </c>
      <c r="D18" s="104">
        <v>294</v>
      </c>
      <c r="E18" s="70">
        <f t="shared" si="0"/>
        <v>0.8936170212765957</v>
      </c>
      <c r="F18" s="104">
        <v>35</v>
      </c>
      <c r="G18" s="70">
        <f t="shared" si="1"/>
        <v>0.10638297872340426</v>
      </c>
    </row>
    <row r="19" spans="1:7" ht="17.25">
      <c r="A19" s="180"/>
      <c r="B19" s="102" t="s">
        <v>208</v>
      </c>
      <c r="C19" s="104">
        <v>82</v>
      </c>
      <c r="D19" s="106">
        <v>60</v>
      </c>
      <c r="E19" s="70">
        <f t="shared" si="0"/>
        <v>0.7317073170731707</v>
      </c>
      <c r="F19" s="104">
        <v>22</v>
      </c>
      <c r="G19" s="70">
        <f t="shared" si="1"/>
        <v>0.2682926829268293</v>
      </c>
    </row>
    <row r="20" spans="1:7" ht="17.25">
      <c r="A20" s="180" t="s">
        <v>209</v>
      </c>
      <c r="B20" s="102" t="s">
        <v>210</v>
      </c>
      <c r="C20" s="103">
        <v>206</v>
      </c>
      <c r="D20" s="103">
        <v>102</v>
      </c>
      <c r="E20" s="70">
        <f t="shared" si="0"/>
        <v>0.49514563106796117</v>
      </c>
      <c r="F20" s="103">
        <v>104</v>
      </c>
      <c r="G20" s="70">
        <f t="shared" si="1"/>
        <v>0.5048543689320388</v>
      </c>
    </row>
    <row r="21" spans="1:7" ht="17.25">
      <c r="A21" s="180"/>
      <c r="B21" s="102" t="s">
        <v>230</v>
      </c>
      <c r="C21" s="103">
        <v>170</v>
      </c>
      <c r="D21" s="103">
        <v>70</v>
      </c>
      <c r="E21" s="70">
        <f t="shared" si="0"/>
        <v>0.4117647058823529</v>
      </c>
      <c r="F21" s="103">
        <v>100</v>
      </c>
      <c r="G21" s="70">
        <f t="shared" si="1"/>
        <v>0.5882352941176471</v>
      </c>
    </row>
    <row r="22" spans="1:7" ht="17.25">
      <c r="A22" s="180"/>
      <c r="B22" s="102" t="s">
        <v>211</v>
      </c>
      <c r="C22" s="104">
        <v>1555</v>
      </c>
      <c r="D22" s="103">
        <v>807</v>
      </c>
      <c r="E22" s="70">
        <f t="shared" si="0"/>
        <v>0.5189710610932476</v>
      </c>
      <c r="F22" s="103">
        <v>748</v>
      </c>
      <c r="G22" s="70">
        <f t="shared" si="1"/>
        <v>0.4810289389067524</v>
      </c>
    </row>
    <row r="23" spans="1:7" ht="17.25">
      <c r="A23" s="180"/>
      <c r="B23" s="102" t="s">
        <v>212</v>
      </c>
      <c r="C23" s="104">
        <v>1739</v>
      </c>
      <c r="D23" s="104">
        <v>1541</v>
      </c>
      <c r="E23" s="70">
        <f t="shared" si="0"/>
        <v>0.8861414606095457</v>
      </c>
      <c r="F23" s="103">
        <v>198</v>
      </c>
      <c r="G23" s="70">
        <f t="shared" si="1"/>
        <v>0.11385853939045429</v>
      </c>
    </row>
    <row r="24" spans="1:7" ht="17.25">
      <c r="A24" s="180"/>
      <c r="B24" s="102" t="s">
        <v>231</v>
      </c>
      <c r="C24" s="103">
        <v>136</v>
      </c>
      <c r="D24" s="103">
        <v>73</v>
      </c>
      <c r="E24" s="70">
        <f t="shared" si="0"/>
        <v>0.5367647058823529</v>
      </c>
      <c r="F24" s="103">
        <v>63</v>
      </c>
      <c r="G24" s="70">
        <f t="shared" si="1"/>
        <v>0.4632352941176471</v>
      </c>
    </row>
    <row r="25" spans="1:7" ht="34.5">
      <c r="A25" s="180"/>
      <c r="B25" s="107" t="s">
        <v>224</v>
      </c>
      <c r="C25" s="104">
        <v>1218</v>
      </c>
      <c r="D25" s="103">
        <v>525</v>
      </c>
      <c r="E25" s="70">
        <f t="shared" si="0"/>
        <v>0.43103448275862066</v>
      </c>
      <c r="F25" s="103">
        <v>693</v>
      </c>
      <c r="G25" s="70">
        <f t="shared" si="1"/>
        <v>0.5689655172413793</v>
      </c>
    </row>
    <row r="26" spans="1:7" ht="16.5">
      <c r="A26" s="180" t="s">
        <v>213</v>
      </c>
      <c r="B26" s="105" t="s">
        <v>232</v>
      </c>
      <c r="C26" s="69">
        <v>70</v>
      </c>
      <c r="D26" s="69">
        <v>54</v>
      </c>
      <c r="E26" s="70">
        <f t="shared" si="0"/>
        <v>0.7714285714285715</v>
      </c>
      <c r="F26" s="108">
        <v>16</v>
      </c>
      <c r="G26" s="70">
        <f t="shared" si="1"/>
        <v>0.22857142857142856</v>
      </c>
    </row>
    <row r="27" spans="1:7" ht="16.5">
      <c r="A27" s="180"/>
      <c r="B27" s="105" t="s">
        <v>225</v>
      </c>
      <c r="C27" s="108">
        <v>65</v>
      </c>
      <c r="D27" s="108">
        <v>50</v>
      </c>
      <c r="E27" s="70">
        <f t="shared" si="0"/>
        <v>0.7692307692307693</v>
      </c>
      <c r="F27" s="108">
        <v>15</v>
      </c>
      <c r="G27" s="70">
        <f t="shared" si="1"/>
        <v>0.23076923076923078</v>
      </c>
    </row>
    <row r="28" spans="1:7" ht="16.5">
      <c r="A28" s="181" t="s">
        <v>131</v>
      </c>
      <c r="B28" s="181"/>
      <c r="C28" s="1"/>
      <c r="D28" s="1"/>
      <c r="E28" s="1"/>
      <c r="F28" s="1"/>
      <c r="G28" s="1"/>
    </row>
  </sheetData>
  <sheetProtection/>
  <mergeCells count="12">
    <mergeCell ref="A1:G1"/>
    <mergeCell ref="A2:G2"/>
    <mergeCell ref="A3:B4"/>
    <mergeCell ref="C3:C4"/>
    <mergeCell ref="D3:E3"/>
    <mergeCell ref="F3:G3"/>
    <mergeCell ref="A5:B5"/>
    <mergeCell ref="A6:A9"/>
    <mergeCell ref="A11:A19"/>
    <mergeCell ref="A20:A25"/>
    <mergeCell ref="A26:A27"/>
    <mergeCell ref="A28:B2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12.00390625" style="75" customWidth="1"/>
    <col min="2" max="2" width="45.625" style="75" customWidth="1"/>
    <col min="3" max="7" width="10.625" style="75" customWidth="1"/>
    <col min="8" max="16384" width="9.00390625" style="75" customWidth="1"/>
  </cols>
  <sheetData>
    <row r="1" spans="1:7" ht="21">
      <c r="A1" s="182" t="s">
        <v>245</v>
      </c>
      <c r="B1" s="182"/>
      <c r="C1" s="182"/>
      <c r="D1" s="182"/>
      <c r="E1" s="182"/>
      <c r="F1" s="182"/>
      <c r="G1" s="182"/>
    </row>
    <row r="2" spans="1:7" ht="16.5">
      <c r="A2" s="183" t="s">
        <v>248</v>
      </c>
      <c r="B2" s="183"/>
      <c r="C2" s="183"/>
      <c r="D2" s="183"/>
      <c r="E2" s="183"/>
      <c r="F2" s="183"/>
      <c r="G2" s="183"/>
    </row>
    <row r="3" spans="1:7" ht="15.75">
      <c r="A3" s="180" t="s">
        <v>68</v>
      </c>
      <c r="B3" s="185"/>
      <c r="C3" s="175" t="s">
        <v>249</v>
      </c>
      <c r="D3" s="175" t="s">
        <v>69</v>
      </c>
      <c r="E3" s="175"/>
      <c r="F3" s="175" t="s">
        <v>70</v>
      </c>
      <c r="G3" s="175"/>
    </row>
    <row r="4" spans="1:7" ht="16.5">
      <c r="A4" s="185"/>
      <c r="B4" s="185"/>
      <c r="C4" s="175"/>
      <c r="D4" s="56" t="s">
        <v>71</v>
      </c>
      <c r="E4" s="97" t="s">
        <v>250</v>
      </c>
      <c r="F4" s="56" t="s">
        <v>71</v>
      </c>
      <c r="G4" s="97" t="s">
        <v>250</v>
      </c>
    </row>
    <row r="5" spans="1:7" ht="16.5">
      <c r="A5" s="166" t="s">
        <v>151</v>
      </c>
      <c r="B5" s="166"/>
      <c r="C5" s="69">
        <f>SUM(C6:C24)</f>
        <v>18536</v>
      </c>
      <c r="D5" s="69">
        <f>SUM(D6:D24)</f>
        <v>13699</v>
      </c>
      <c r="E5" s="70">
        <f>D5/C5</f>
        <v>0.7390483383685801</v>
      </c>
      <c r="F5" s="69">
        <f>SUM(F6:F24)</f>
        <v>4837</v>
      </c>
      <c r="G5" s="70">
        <f>F5/C5</f>
        <v>0.2609516616314199</v>
      </c>
    </row>
    <row r="6" spans="1:8" ht="16.5">
      <c r="A6" s="180" t="s">
        <v>234</v>
      </c>
      <c r="B6" s="105" t="s">
        <v>251</v>
      </c>
      <c r="C6" s="69">
        <f aca="true" t="shared" si="0" ref="C6:C24">D6+F6</f>
        <v>239</v>
      </c>
      <c r="D6" s="69">
        <v>110</v>
      </c>
      <c r="E6" s="70">
        <f aca="true" t="shared" si="1" ref="E6:E24">D6/C6</f>
        <v>0.4602510460251046</v>
      </c>
      <c r="F6" s="69">
        <v>129</v>
      </c>
      <c r="G6" s="70">
        <f aca="true" t="shared" si="2" ref="G6:G24">F6/C6</f>
        <v>0.5397489539748954</v>
      </c>
      <c r="H6" s="74"/>
    </row>
    <row r="7" spans="1:7" ht="16.5">
      <c r="A7" s="180"/>
      <c r="B7" s="105" t="s">
        <v>252</v>
      </c>
      <c r="C7" s="69">
        <f t="shared" si="0"/>
        <v>25</v>
      </c>
      <c r="D7" s="69">
        <v>16</v>
      </c>
      <c r="E7" s="70">
        <f t="shared" si="1"/>
        <v>0.64</v>
      </c>
      <c r="F7" s="69">
        <v>9</v>
      </c>
      <c r="G7" s="70">
        <f t="shared" si="2"/>
        <v>0.36</v>
      </c>
    </row>
    <row r="8" spans="1:7" ht="16.5">
      <c r="A8" s="180"/>
      <c r="B8" s="105" t="s">
        <v>253</v>
      </c>
      <c r="C8" s="69">
        <f t="shared" si="0"/>
        <v>229</v>
      </c>
      <c r="D8" s="69">
        <v>118</v>
      </c>
      <c r="E8" s="70">
        <f t="shared" si="1"/>
        <v>0.5152838427947598</v>
      </c>
      <c r="F8" s="69">
        <v>111</v>
      </c>
      <c r="G8" s="70">
        <f t="shared" si="2"/>
        <v>0.4847161572052402</v>
      </c>
    </row>
    <row r="9" spans="1:7" ht="16.5">
      <c r="A9" s="180"/>
      <c r="B9" s="105" t="s">
        <v>117</v>
      </c>
      <c r="C9" s="69">
        <f>D9+F9</f>
        <v>1330</v>
      </c>
      <c r="D9" s="69">
        <v>772</v>
      </c>
      <c r="E9" s="70">
        <f t="shared" si="1"/>
        <v>0.5804511278195489</v>
      </c>
      <c r="F9" s="69">
        <v>558</v>
      </c>
      <c r="G9" s="70">
        <f t="shared" si="2"/>
        <v>0.4195488721804511</v>
      </c>
    </row>
    <row r="10" spans="1:7" ht="16.5">
      <c r="A10" s="180"/>
      <c r="B10" s="105" t="s">
        <v>254</v>
      </c>
      <c r="C10" s="69">
        <f t="shared" si="0"/>
        <v>29</v>
      </c>
      <c r="D10" s="69">
        <v>22</v>
      </c>
      <c r="E10" s="70">
        <f t="shared" si="1"/>
        <v>0.7586206896551724</v>
      </c>
      <c r="F10" s="69">
        <v>7</v>
      </c>
      <c r="G10" s="70">
        <f t="shared" si="2"/>
        <v>0.2413793103448276</v>
      </c>
    </row>
    <row r="11" spans="1:7" ht="16.5">
      <c r="A11" s="100" t="s">
        <v>203</v>
      </c>
      <c r="B11" s="105" t="s">
        <v>236</v>
      </c>
      <c r="C11" s="69">
        <f t="shared" si="0"/>
        <v>3448</v>
      </c>
      <c r="D11" s="69">
        <v>3063</v>
      </c>
      <c r="E11" s="70">
        <f t="shared" si="1"/>
        <v>0.8883410672853829</v>
      </c>
      <c r="F11" s="69">
        <v>385</v>
      </c>
      <c r="G11" s="70">
        <f t="shared" si="2"/>
        <v>0.11165893271461717</v>
      </c>
    </row>
    <row r="12" spans="1:7" ht="16.5">
      <c r="A12" s="180" t="s">
        <v>204</v>
      </c>
      <c r="B12" s="105" t="s">
        <v>255</v>
      </c>
      <c r="C12" s="69">
        <f t="shared" si="0"/>
        <v>3453</v>
      </c>
      <c r="D12" s="69">
        <v>2995</v>
      </c>
      <c r="E12" s="70">
        <f t="shared" si="1"/>
        <v>0.8673617144512018</v>
      </c>
      <c r="F12" s="69">
        <v>458</v>
      </c>
      <c r="G12" s="70">
        <f t="shared" si="2"/>
        <v>0.13263828554879814</v>
      </c>
    </row>
    <row r="13" spans="1:7" ht="16.5">
      <c r="A13" s="184"/>
      <c r="B13" s="105" t="s">
        <v>237</v>
      </c>
      <c r="C13" s="69">
        <f t="shared" si="0"/>
        <v>245</v>
      </c>
      <c r="D13" s="69">
        <v>124</v>
      </c>
      <c r="E13" s="70">
        <f t="shared" si="1"/>
        <v>0.5061224489795918</v>
      </c>
      <c r="F13" s="69">
        <v>121</v>
      </c>
      <c r="G13" s="70">
        <f t="shared" si="2"/>
        <v>0.49387755102040815</v>
      </c>
    </row>
    <row r="14" spans="1:7" ht="16.5">
      <c r="A14" s="184"/>
      <c r="B14" s="105" t="s">
        <v>256</v>
      </c>
      <c r="C14" s="69">
        <f t="shared" si="0"/>
        <v>720</v>
      </c>
      <c r="D14" s="69">
        <v>622</v>
      </c>
      <c r="E14" s="70">
        <f t="shared" si="1"/>
        <v>0.8638888888888889</v>
      </c>
      <c r="F14" s="69">
        <v>98</v>
      </c>
      <c r="G14" s="70">
        <f t="shared" si="2"/>
        <v>0.1361111111111111</v>
      </c>
    </row>
    <row r="15" spans="1:7" ht="16.5">
      <c r="A15" s="184"/>
      <c r="B15" s="105" t="s">
        <v>257</v>
      </c>
      <c r="C15" s="69">
        <f t="shared" si="0"/>
        <v>134</v>
      </c>
      <c r="D15" s="69">
        <v>122</v>
      </c>
      <c r="E15" s="70">
        <f t="shared" si="1"/>
        <v>0.9104477611940298</v>
      </c>
      <c r="F15" s="69">
        <v>12</v>
      </c>
      <c r="G15" s="70">
        <f t="shared" si="2"/>
        <v>0.08955223880597014</v>
      </c>
    </row>
    <row r="16" spans="1:7" ht="16.5">
      <c r="A16" s="184"/>
      <c r="B16" s="105" t="s">
        <v>246</v>
      </c>
      <c r="C16" s="69">
        <f t="shared" si="0"/>
        <v>130</v>
      </c>
      <c r="D16" s="69">
        <v>100</v>
      </c>
      <c r="E16" s="70">
        <f t="shared" si="1"/>
        <v>0.7692307692307693</v>
      </c>
      <c r="F16" s="69">
        <v>30</v>
      </c>
      <c r="G16" s="70">
        <f t="shared" si="2"/>
        <v>0.23076923076923078</v>
      </c>
    </row>
    <row r="17" spans="1:7" ht="16.5">
      <c r="A17" s="184"/>
      <c r="B17" s="105" t="s">
        <v>247</v>
      </c>
      <c r="C17" s="69">
        <f t="shared" si="0"/>
        <v>946</v>
      </c>
      <c r="D17" s="69">
        <v>841</v>
      </c>
      <c r="E17" s="70">
        <f t="shared" si="1"/>
        <v>0.8890063424947146</v>
      </c>
      <c r="F17" s="69">
        <v>105</v>
      </c>
      <c r="G17" s="70">
        <f t="shared" si="2"/>
        <v>0.1109936575052854</v>
      </c>
    </row>
    <row r="18" spans="1:7" ht="16.5">
      <c r="A18" s="184"/>
      <c r="B18" s="105" t="s">
        <v>239</v>
      </c>
      <c r="C18" s="69">
        <f t="shared" si="0"/>
        <v>1119</v>
      </c>
      <c r="D18" s="69">
        <v>767</v>
      </c>
      <c r="E18" s="70">
        <f t="shared" si="1"/>
        <v>0.6854334226988382</v>
      </c>
      <c r="F18" s="69">
        <v>352</v>
      </c>
      <c r="G18" s="70">
        <f t="shared" si="2"/>
        <v>0.3145665773011618</v>
      </c>
    </row>
    <row r="19" spans="1:7" ht="16.5">
      <c r="A19" s="180" t="s">
        <v>209</v>
      </c>
      <c r="B19" s="105" t="s">
        <v>240</v>
      </c>
      <c r="C19" s="69">
        <f t="shared" si="0"/>
        <v>481</v>
      </c>
      <c r="D19" s="69">
        <v>275</v>
      </c>
      <c r="E19" s="70">
        <f t="shared" si="1"/>
        <v>0.5717255717255717</v>
      </c>
      <c r="F19" s="69">
        <v>206</v>
      </c>
      <c r="G19" s="70">
        <f t="shared" si="2"/>
        <v>0.4282744282744283</v>
      </c>
    </row>
    <row r="20" spans="1:7" ht="16.5">
      <c r="A20" s="180"/>
      <c r="B20" s="105" t="s">
        <v>241</v>
      </c>
      <c r="C20" s="69">
        <f t="shared" si="0"/>
        <v>406</v>
      </c>
      <c r="D20" s="69">
        <v>232</v>
      </c>
      <c r="E20" s="70">
        <f t="shared" si="1"/>
        <v>0.5714285714285714</v>
      </c>
      <c r="F20" s="69">
        <v>174</v>
      </c>
      <c r="G20" s="70">
        <f t="shared" si="2"/>
        <v>0.42857142857142855</v>
      </c>
    </row>
    <row r="21" spans="1:7" ht="16.5">
      <c r="A21" s="180"/>
      <c r="B21" s="105" t="s">
        <v>258</v>
      </c>
      <c r="C21" s="69">
        <f t="shared" si="0"/>
        <v>3129</v>
      </c>
      <c r="D21" s="69">
        <v>1553</v>
      </c>
      <c r="E21" s="70">
        <f t="shared" si="1"/>
        <v>0.49632470437839565</v>
      </c>
      <c r="F21" s="69">
        <v>1576</v>
      </c>
      <c r="G21" s="70">
        <f t="shared" si="2"/>
        <v>0.5036752956216044</v>
      </c>
    </row>
    <row r="22" spans="1:7" ht="16.5">
      <c r="A22" s="180"/>
      <c r="B22" s="105" t="s">
        <v>242</v>
      </c>
      <c r="C22" s="69">
        <f t="shared" si="0"/>
        <v>2073</v>
      </c>
      <c r="D22" s="69">
        <v>1758</v>
      </c>
      <c r="E22" s="70">
        <f t="shared" si="1"/>
        <v>0.8480463096960926</v>
      </c>
      <c r="F22" s="69">
        <v>315</v>
      </c>
      <c r="G22" s="70">
        <f t="shared" si="2"/>
        <v>0.15195369030390737</v>
      </c>
    </row>
    <row r="23" spans="1:7" ht="16.5">
      <c r="A23" s="180"/>
      <c r="B23" s="105" t="s">
        <v>243</v>
      </c>
      <c r="C23" s="69">
        <f t="shared" si="0"/>
        <v>162</v>
      </c>
      <c r="D23" s="69">
        <v>80</v>
      </c>
      <c r="E23" s="70">
        <f t="shared" si="1"/>
        <v>0.49382716049382713</v>
      </c>
      <c r="F23" s="69">
        <v>82</v>
      </c>
      <c r="G23" s="70">
        <f t="shared" si="2"/>
        <v>0.5061728395061729</v>
      </c>
    </row>
    <row r="24" spans="1:7" ht="16.5">
      <c r="A24" s="180"/>
      <c r="B24" s="105" t="s">
        <v>244</v>
      </c>
      <c r="C24" s="69">
        <f t="shared" si="0"/>
        <v>238</v>
      </c>
      <c r="D24" s="69">
        <v>129</v>
      </c>
      <c r="E24" s="70">
        <f t="shared" si="1"/>
        <v>0.542016806722689</v>
      </c>
      <c r="F24" s="69">
        <v>109</v>
      </c>
      <c r="G24" s="70">
        <f t="shared" si="2"/>
        <v>0.4579831932773109</v>
      </c>
    </row>
    <row r="25" spans="1:7" ht="16.5">
      <c r="A25" s="181" t="s">
        <v>259</v>
      </c>
      <c r="B25" s="181"/>
      <c r="C25" s="1"/>
      <c r="D25" s="1"/>
      <c r="E25" s="1"/>
      <c r="F25" s="1"/>
      <c r="G25" s="1"/>
    </row>
  </sheetData>
  <sheetProtection/>
  <mergeCells count="11">
    <mergeCell ref="A1:G1"/>
    <mergeCell ref="A6:A10"/>
    <mergeCell ref="A5:B5"/>
    <mergeCell ref="C3:C4"/>
    <mergeCell ref="A3:B4"/>
    <mergeCell ref="A2:G2"/>
    <mergeCell ref="A25:B25"/>
    <mergeCell ref="D3:E3"/>
    <mergeCell ref="F3:G3"/>
    <mergeCell ref="A19:A24"/>
    <mergeCell ref="A12:A18"/>
  </mergeCells>
  <printOptions horizontalCentered="1"/>
  <pageMargins left="0.7874015748031497" right="0.7480314960629921" top="0.7874015748031497" bottom="0.7874015748031497" header="0.2755905511811024" footer="0.5118110236220472"/>
  <pageSetup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11.875" style="75" customWidth="1"/>
    <col min="2" max="2" width="45.625" style="75" customWidth="1"/>
    <col min="3" max="7" width="10.625" style="75" customWidth="1"/>
    <col min="8" max="16384" width="9.00390625" style="75" customWidth="1"/>
  </cols>
  <sheetData>
    <row r="1" spans="1:7" ht="21">
      <c r="A1" s="182" t="s">
        <v>265</v>
      </c>
      <c r="B1" s="182"/>
      <c r="C1" s="182"/>
      <c r="D1" s="182"/>
      <c r="E1" s="182"/>
      <c r="F1" s="182"/>
      <c r="G1" s="182"/>
    </row>
    <row r="2" spans="1:7" ht="16.5">
      <c r="A2" s="183" t="s">
        <v>268</v>
      </c>
      <c r="B2" s="183"/>
      <c r="C2" s="183"/>
      <c r="D2" s="183"/>
      <c r="E2" s="183"/>
      <c r="F2" s="183"/>
      <c r="G2" s="183"/>
    </row>
    <row r="3" spans="1:7" ht="15.75">
      <c r="A3" s="180" t="s">
        <v>68</v>
      </c>
      <c r="B3" s="185"/>
      <c r="C3" s="175" t="s">
        <v>266</v>
      </c>
      <c r="D3" s="175" t="s">
        <v>69</v>
      </c>
      <c r="E3" s="175"/>
      <c r="F3" s="175" t="s">
        <v>70</v>
      </c>
      <c r="G3" s="175"/>
    </row>
    <row r="4" spans="1:7" ht="16.5">
      <c r="A4" s="185"/>
      <c r="B4" s="185"/>
      <c r="C4" s="175"/>
      <c r="D4" s="56" t="s">
        <v>71</v>
      </c>
      <c r="E4" s="97" t="s">
        <v>100</v>
      </c>
      <c r="F4" s="56" t="s">
        <v>71</v>
      </c>
      <c r="G4" s="97" t="s">
        <v>269</v>
      </c>
    </row>
    <row r="5" spans="1:7" ht="16.5">
      <c r="A5" s="166" t="s">
        <v>101</v>
      </c>
      <c r="B5" s="166"/>
      <c r="C5" s="69">
        <f>SUM(C6:C25)</f>
        <v>15433</v>
      </c>
      <c r="D5" s="69">
        <f>SUM(D6:D25)</f>
        <v>11920</v>
      </c>
      <c r="E5" s="70">
        <f>D5/C5</f>
        <v>0.7723708935398172</v>
      </c>
      <c r="F5" s="69">
        <f>SUM(F6:F25)</f>
        <v>3513</v>
      </c>
      <c r="G5" s="70">
        <f>F5/C5</f>
        <v>0.22762910646018272</v>
      </c>
    </row>
    <row r="6" spans="1:8" ht="16.5">
      <c r="A6" s="180" t="s">
        <v>234</v>
      </c>
      <c r="B6" s="105" t="s">
        <v>270</v>
      </c>
      <c r="C6" s="69">
        <f>D6+F6</f>
        <v>242</v>
      </c>
      <c r="D6" s="69">
        <v>117</v>
      </c>
      <c r="E6" s="70">
        <f aca="true" t="shared" si="0" ref="E6:E25">D6/C6</f>
        <v>0.4834710743801653</v>
      </c>
      <c r="F6" s="69">
        <v>125</v>
      </c>
      <c r="G6" s="70">
        <f aca="true" t="shared" si="1" ref="G6:G25">F6/C6</f>
        <v>0.5165289256198347</v>
      </c>
      <c r="H6" s="74"/>
    </row>
    <row r="7" spans="1:7" ht="16.5">
      <c r="A7" s="180"/>
      <c r="B7" s="105" t="s">
        <v>271</v>
      </c>
      <c r="C7" s="69">
        <f aca="true" t="shared" si="2" ref="C7:C25">D7+F7</f>
        <v>23</v>
      </c>
      <c r="D7" s="69">
        <v>19</v>
      </c>
      <c r="E7" s="70">
        <f t="shared" si="0"/>
        <v>0.8260869565217391</v>
      </c>
      <c r="F7" s="69">
        <v>4</v>
      </c>
      <c r="G7" s="70">
        <f t="shared" si="1"/>
        <v>0.17391304347826086</v>
      </c>
    </row>
    <row r="8" spans="1:7" ht="16.5">
      <c r="A8" s="180"/>
      <c r="B8" s="105" t="s">
        <v>235</v>
      </c>
      <c r="C8" s="69">
        <f t="shared" si="2"/>
        <v>177</v>
      </c>
      <c r="D8" s="69">
        <v>116</v>
      </c>
      <c r="E8" s="70">
        <f t="shared" si="0"/>
        <v>0.655367231638418</v>
      </c>
      <c r="F8" s="69">
        <v>61</v>
      </c>
      <c r="G8" s="70">
        <f t="shared" si="1"/>
        <v>0.3446327683615819</v>
      </c>
    </row>
    <row r="9" spans="1:7" ht="16.5">
      <c r="A9" s="180"/>
      <c r="B9" s="105" t="s">
        <v>117</v>
      </c>
      <c r="C9" s="69">
        <f t="shared" si="2"/>
        <v>1412</v>
      </c>
      <c r="D9" s="69">
        <v>897</v>
      </c>
      <c r="E9" s="70">
        <f t="shared" si="0"/>
        <v>0.6352691218130312</v>
      </c>
      <c r="F9" s="69">
        <v>515</v>
      </c>
      <c r="G9" s="70">
        <f t="shared" si="1"/>
        <v>0.36473087818696887</v>
      </c>
    </row>
    <row r="10" spans="1:7" ht="16.5">
      <c r="A10" s="100" t="s">
        <v>203</v>
      </c>
      <c r="B10" s="105" t="s">
        <v>236</v>
      </c>
      <c r="C10" s="69">
        <f t="shared" si="2"/>
        <v>2644</v>
      </c>
      <c r="D10" s="69">
        <v>2433</v>
      </c>
      <c r="E10" s="70">
        <f t="shared" si="0"/>
        <v>0.920196671709531</v>
      </c>
      <c r="F10" s="69">
        <v>211</v>
      </c>
      <c r="G10" s="70">
        <f t="shared" si="1"/>
        <v>0.07980332829046899</v>
      </c>
    </row>
    <row r="11" spans="1:7" ht="16.5">
      <c r="A11" s="180" t="s">
        <v>204</v>
      </c>
      <c r="B11" s="105" t="s">
        <v>272</v>
      </c>
      <c r="C11" s="69">
        <f>D11+F11</f>
        <v>2949</v>
      </c>
      <c r="D11" s="69">
        <v>2528</v>
      </c>
      <c r="E11" s="70">
        <f t="shared" si="0"/>
        <v>0.8572397422855205</v>
      </c>
      <c r="F11" s="69">
        <v>421</v>
      </c>
      <c r="G11" s="70">
        <f t="shared" si="1"/>
        <v>0.14276025771447948</v>
      </c>
    </row>
    <row r="12" spans="1:7" ht="16.5">
      <c r="A12" s="184"/>
      <c r="B12" s="105" t="s">
        <v>260</v>
      </c>
      <c r="C12" s="69">
        <f t="shared" si="2"/>
        <v>333</v>
      </c>
      <c r="D12" s="69">
        <v>110</v>
      </c>
      <c r="E12" s="70">
        <f t="shared" si="0"/>
        <v>0.3303303303303303</v>
      </c>
      <c r="F12" s="69">
        <v>223</v>
      </c>
      <c r="G12" s="70">
        <f t="shared" si="1"/>
        <v>0.6696696696696697</v>
      </c>
    </row>
    <row r="13" spans="1:7" ht="16.5">
      <c r="A13" s="184"/>
      <c r="B13" s="105" t="s">
        <v>238</v>
      </c>
      <c r="C13" s="69">
        <f t="shared" si="2"/>
        <v>1058</v>
      </c>
      <c r="D13" s="69">
        <v>949</v>
      </c>
      <c r="E13" s="70">
        <f t="shared" si="0"/>
        <v>0.8969754253308129</v>
      </c>
      <c r="F13" s="69">
        <v>109</v>
      </c>
      <c r="G13" s="70">
        <f t="shared" si="1"/>
        <v>0.10302457466918714</v>
      </c>
    </row>
    <row r="14" spans="1:7" ht="16.5">
      <c r="A14" s="184"/>
      <c r="B14" s="105" t="s">
        <v>261</v>
      </c>
      <c r="C14" s="69">
        <f t="shared" si="2"/>
        <v>656</v>
      </c>
      <c r="D14" s="69">
        <v>380</v>
      </c>
      <c r="E14" s="70">
        <f t="shared" si="0"/>
        <v>0.5792682926829268</v>
      </c>
      <c r="F14" s="69">
        <v>276</v>
      </c>
      <c r="G14" s="70">
        <f t="shared" si="1"/>
        <v>0.42073170731707316</v>
      </c>
    </row>
    <row r="15" spans="1:7" ht="16.5">
      <c r="A15" s="184"/>
      <c r="B15" s="105" t="s">
        <v>246</v>
      </c>
      <c r="C15" s="69">
        <f t="shared" si="2"/>
        <v>118</v>
      </c>
      <c r="D15" s="69">
        <v>85</v>
      </c>
      <c r="E15" s="70">
        <f t="shared" si="0"/>
        <v>0.7203389830508474</v>
      </c>
      <c r="F15" s="69">
        <v>33</v>
      </c>
      <c r="G15" s="70">
        <f t="shared" si="1"/>
        <v>0.2796610169491525</v>
      </c>
    </row>
    <row r="16" spans="1:7" ht="16.5">
      <c r="A16" s="184"/>
      <c r="B16" s="105" t="s">
        <v>247</v>
      </c>
      <c r="C16" s="69">
        <f t="shared" si="2"/>
        <v>1048</v>
      </c>
      <c r="D16" s="69">
        <v>898</v>
      </c>
      <c r="E16" s="70">
        <f t="shared" si="0"/>
        <v>0.8568702290076335</v>
      </c>
      <c r="F16" s="69">
        <v>150</v>
      </c>
      <c r="G16" s="70">
        <f t="shared" si="1"/>
        <v>0.1431297709923664</v>
      </c>
    </row>
    <row r="17" spans="1:7" ht="16.5">
      <c r="A17" s="184"/>
      <c r="B17" s="105" t="s">
        <v>239</v>
      </c>
      <c r="C17" s="69">
        <f t="shared" si="2"/>
        <v>474</v>
      </c>
      <c r="D17" s="69">
        <v>348</v>
      </c>
      <c r="E17" s="70">
        <f t="shared" si="0"/>
        <v>0.7341772151898734</v>
      </c>
      <c r="F17" s="69">
        <v>126</v>
      </c>
      <c r="G17" s="70">
        <f t="shared" si="1"/>
        <v>0.26582278481012656</v>
      </c>
    </row>
    <row r="18" spans="1:7" ht="16.5">
      <c r="A18" s="180" t="s">
        <v>209</v>
      </c>
      <c r="B18" s="105" t="s">
        <v>262</v>
      </c>
      <c r="C18" s="69">
        <f t="shared" si="2"/>
        <v>154</v>
      </c>
      <c r="D18" s="69">
        <v>78</v>
      </c>
      <c r="E18" s="70">
        <f t="shared" si="0"/>
        <v>0.5064935064935064</v>
      </c>
      <c r="F18" s="69">
        <v>76</v>
      </c>
      <c r="G18" s="70">
        <f t="shared" si="1"/>
        <v>0.4935064935064935</v>
      </c>
    </row>
    <row r="19" spans="1:7" ht="16.5">
      <c r="A19" s="180"/>
      <c r="B19" s="105" t="s">
        <v>241</v>
      </c>
      <c r="C19" s="69">
        <f t="shared" si="2"/>
        <v>372</v>
      </c>
      <c r="D19" s="69">
        <v>186</v>
      </c>
      <c r="E19" s="70">
        <f t="shared" si="0"/>
        <v>0.5</v>
      </c>
      <c r="F19" s="69">
        <v>186</v>
      </c>
      <c r="G19" s="70">
        <f t="shared" si="1"/>
        <v>0.5</v>
      </c>
    </row>
    <row r="20" spans="1:7" ht="16.5">
      <c r="A20" s="180"/>
      <c r="B20" s="105" t="s">
        <v>240</v>
      </c>
      <c r="C20" s="69">
        <f t="shared" si="2"/>
        <v>555</v>
      </c>
      <c r="D20" s="69">
        <v>318</v>
      </c>
      <c r="E20" s="70">
        <f t="shared" si="0"/>
        <v>0.572972972972973</v>
      </c>
      <c r="F20" s="69">
        <v>237</v>
      </c>
      <c r="G20" s="70">
        <f t="shared" si="1"/>
        <v>0.42702702702702705</v>
      </c>
    </row>
    <row r="21" spans="1:7" ht="16.5">
      <c r="A21" s="180"/>
      <c r="B21" s="105" t="s">
        <v>263</v>
      </c>
      <c r="C21" s="69">
        <f t="shared" si="2"/>
        <v>733</v>
      </c>
      <c r="D21" s="69">
        <v>477</v>
      </c>
      <c r="E21" s="70">
        <f t="shared" si="0"/>
        <v>0.6507503410641201</v>
      </c>
      <c r="F21" s="69">
        <v>256</v>
      </c>
      <c r="G21" s="70">
        <f t="shared" si="1"/>
        <v>0.34924965893587995</v>
      </c>
    </row>
    <row r="22" spans="1:7" ht="16.5">
      <c r="A22" s="180"/>
      <c r="B22" s="105" t="s">
        <v>264</v>
      </c>
      <c r="C22" s="69">
        <f t="shared" si="2"/>
        <v>20</v>
      </c>
      <c r="D22" s="69">
        <v>0</v>
      </c>
      <c r="E22" s="70">
        <f t="shared" si="0"/>
        <v>0</v>
      </c>
      <c r="F22" s="69">
        <v>20</v>
      </c>
      <c r="G22" s="70">
        <f t="shared" si="1"/>
        <v>1</v>
      </c>
    </row>
    <row r="23" spans="1:7" ht="16.5">
      <c r="A23" s="180"/>
      <c r="B23" s="105" t="s">
        <v>267</v>
      </c>
      <c r="C23" s="69">
        <f t="shared" si="2"/>
        <v>65</v>
      </c>
      <c r="D23" s="69">
        <v>38</v>
      </c>
      <c r="E23" s="70">
        <f t="shared" si="0"/>
        <v>0.5846153846153846</v>
      </c>
      <c r="F23" s="69">
        <v>27</v>
      </c>
      <c r="G23" s="70">
        <f t="shared" si="1"/>
        <v>0.4153846153846154</v>
      </c>
    </row>
    <row r="24" spans="1:7" ht="16.5">
      <c r="A24" s="180"/>
      <c r="B24" s="105" t="s">
        <v>243</v>
      </c>
      <c r="C24" s="69">
        <f t="shared" si="2"/>
        <v>170</v>
      </c>
      <c r="D24" s="69">
        <v>95</v>
      </c>
      <c r="E24" s="70">
        <f t="shared" si="0"/>
        <v>0.5588235294117647</v>
      </c>
      <c r="F24" s="69">
        <v>75</v>
      </c>
      <c r="G24" s="70">
        <f t="shared" si="1"/>
        <v>0.4411764705882353</v>
      </c>
    </row>
    <row r="25" spans="1:7" ht="16.5">
      <c r="A25" s="180"/>
      <c r="B25" s="105" t="s">
        <v>242</v>
      </c>
      <c r="C25" s="69">
        <f t="shared" si="2"/>
        <v>2230</v>
      </c>
      <c r="D25" s="69">
        <v>1848</v>
      </c>
      <c r="E25" s="70">
        <f t="shared" si="0"/>
        <v>0.8286995515695067</v>
      </c>
      <c r="F25" s="69">
        <v>382</v>
      </c>
      <c r="G25" s="70">
        <f t="shared" si="1"/>
        <v>0.17130044843049327</v>
      </c>
    </row>
    <row r="26" spans="1:7" ht="16.5">
      <c r="A26" s="181" t="s">
        <v>131</v>
      </c>
      <c r="B26" s="181"/>
      <c r="C26" s="1"/>
      <c r="D26" s="1"/>
      <c r="E26" s="1"/>
      <c r="F26" s="1"/>
      <c r="G26" s="1"/>
    </row>
  </sheetData>
  <sheetProtection/>
  <mergeCells count="11">
    <mergeCell ref="A1:G1"/>
    <mergeCell ref="A6:A9"/>
    <mergeCell ref="A5:B5"/>
    <mergeCell ref="C3:C4"/>
    <mergeCell ref="A3:B4"/>
    <mergeCell ref="A2:G2"/>
    <mergeCell ref="A26:B26"/>
    <mergeCell ref="D3:E3"/>
    <mergeCell ref="F3:G3"/>
    <mergeCell ref="A18:A25"/>
    <mergeCell ref="A11:A17"/>
  </mergeCells>
  <printOptions horizontalCentered="1"/>
  <pageMargins left="0.7874015748031497" right="0.7480314960629921" top="0.7874015748031497" bottom="0.7874015748031497" header="0.2755905511811024" footer="0.5118110236220472"/>
  <pageSetup fitToHeight="1" fitToWidth="1"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3.625" style="75" customWidth="1"/>
    <col min="2" max="2" width="45.625" style="75" customWidth="1"/>
    <col min="3" max="7" width="10.625" style="75" customWidth="1"/>
    <col min="8" max="16384" width="9.00390625" style="75" customWidth="1"/>
  </cols>
  <sheetData>
    <row r="1" spans="1:7" ht="21">
      <c r="A1" s="182" t="s">
        <v>196</v>
      </c>
      <c r="B1" s="182"/>
      <c r="C1" s="182"/>
      <c r="D1" s="182"/>
      <c r="E1" s="182"/>
      <c r="F1" s="182"/>
      <c r="G1" s="182"/>
    </row>
    <row r="2" spans="1:7" ht="16.5">
      <c r="A2" s="186" t="s">
        <v>283</v>
      </c>
      <c r="B2" s="186"/>
      <c r="C2" s="186"/>
      <c r="D2" s="186"/>
      <c r="E2" s="186"/>
      <c r="F2" s="186"/>
      <c r="G2" s="186"/>
    </row>
    <row r="3" spans="1:7" ht="15.75">
      <c r="A3" s="180" t="s">
        <v>68</v>
      </c>
      <c r="B3" s="185"/>
      <c r="C3" s="175" t="s">
        <v>98</v>
      </c>
      <c r="D3" s="175" t="s">
        <v>69</v>
      </c>
      <c r="E3" s="175"/>
      <c r="F3" s="175" t="s">
        <v>70</v>
      </c>
      <c r="G3" s="175"/>
    </row>
    <row r="4" spans="1:7" ht="16.5">
      <c r="A4" s="185"/>
      <c r="B4" s="185"/>
      <c r="C4" s="175"/>
      <c r="D4" s="56" t="s">
        <v>71</v>
      </c>
      <c r="E4" s="97" t="s">
        <v>104</v>
      </c>
      <c r="F4" s="56" t="s">
        <v>71</v>
      </c>
      <c r="G4" s="97" t="s">
        <v>100</v>
      </c>
    </row>
    <row r="5" spans="1:7" ht="16.5">
      <c r="A5" s="166" t="s">
        <v>128</v>
      </c>
      <c r="B5" s="166"/>
      <c r="C5" s="69">
        <v>16049</v>
      </c>
      <c r="D5" s="69">
        <v>12500</v>
      </c>
      <c r="E5" s="70">
        <f>D5/C5</f>
        <v>0.7788647267742539</v>
      </c>
      <c r="F5" s="69">
        <v>3549</v>
      </c>
      <c r="G5" s="70">
        <f>F5/C5</f>
        <v>0.22113527322574617</v>
      </c>
    </row>
    <row r="6" spans="1:7" ht="16.5">
      <c r="A6" s="180" t="s">
        <v>234</v>
      </c>
      <c r="B6" s="105" t="s">
        <v>273</v>
      </c>
      <c r="C6" s="69">
        <v>171</v>
      </c>
      <c r="D6" s="69">
        <v>107</v>
      </c>
      <c r="E6" s="70">
        <f aca="true" t="shared" si="0" ref="E6:E28">D6/C6</f>
        <v>0.6257309941520468</v>
      </c>
      <c r="F6" s="69">
        <v>64</v>
      </c>
      <c r="G6" s="70">
        <f aca="true" t="shared" si="1" ref="G6:G28">F6/C6</f>
        <v>0.3742690058479532</v>
      </c>
    </row>
    <row r="7" spans="1:7" ht="16.5">
      <c r="A7" s="180"/>
      <c r="B7" s="105" t="s">
        <v>274</v>
      </c>
      <c r="C7" s="69">
        <v>259</v>
      </c>
      <c r="D7" s="69">
        <v>185</v>
      </c>
      <c r="E7" s="70">
        <f t="shared" si="0"/>
        <v>0.7142857142857143</v>
      </c>
      <c r="F7" s="69">
        <v>74</v>
      </c>
      <c r="G7" s="70">
        <f t="shared" si="1"/>
        <v>0.2857142857142857</v>
      </c>
    </row>
    <row r="8" spans="1:7" ht="16.5">
      <c r="A8" s="180"/>
      <c r="B8" s="105" t="s">
        <v>275</v>
      </c>
      <c r="C8" s="69">
        <v>24</v>
      </c>
      <c r="D8" s="69">
        <v>13</v>
      </c>
      <c r="E8" s="70">
        <f t="shared" si="0"/>
        <v>0.5416666666666666</v>
      </c>
      <c r="F8" s="69">
        <v>11</v>
      </c>
      <c r="G8" s="70">
        <f t="shared" si="1"/>
        <v>0.4583333333333333</v>
      </c>
    </row>
    <row r="9" spans="1:7" ht="16.5">
      <c r="A9" s="180"/>
      <c r="B9" s="105" t="s">
        <v>117</v>
      </c>
      <c r="C9" s="69">
        <v>1064</v>
      </c>
      <c r="D9" s="69">
        <v>709</v>
      </c>
      <c r="E9" s="70">
        <f t="shared" si="0"/>
        <v>0.6663533834586466</v>
      </c>
      <c r="F9" s="69">
        <v>355</v>
      </c>
      <c r="G9" s="70">
        <f t="shared" si="1"/>
        <v>0.33364661654135336</v>
      </c>
    </row>
    <row r="10" spans="1:7" ht="16.5">
      <c r="A10" s="180" t="s">
        <v>203</v>
      </c>
      <c r="B10" s="105" t="s">
        <v>276</v>
      </c>
      <c r="C10" s="69">
        <v>489</v>
      </c>
      <c r="D10" s="69">
        <v>439</v>
      </c>
      <c r="E10" s="70">
        <f t="shared" si="0"/>
        <v>0.8977505112474438</v>
      </c>
      <c r="F10" s="69">
        <v>50</v>
      </c>
      <c r="G10" s="70">
        <f t="shared" si="1"/>
        <v>0.10224948875255624</v>
      </c>
    </row>
    <row r="11" spans="1:7" ht="16.5">
      <c r="A11" s="180"/>
      <c r="B11" s="105" t="s">
        <v>236</v>
      </c>
      <c r="C11" s="69">
        <v>1415</v>
      </c>
      <c r="D11" s="69">
        <v>1290</v>
      </c>
      <c r="E11" s="70">
        <f t="shared" si="0"/>
        <v>0.911660777385159</v>
      </c>
      <c r="F11" s="69">
        <v>125</v>
      </c>
      <c r="G11" s="70">
        <f t="shared" si="1"/>
        <v>0.08833922261484099</v>
      </c>
    </row>
    <row r="12" spans="1:7" ht="16.5">
      <c r="A12" s="180"/>
      <c r="B12" s="105" t="s">
        <v>277</v>
      </c>
      <c r="C12" s="69">
        <v>79</v>
      </c>
      <c r="D12" s="69">
        <v>76</v>
      </c>
      <c r="E12" s="70">
        <f t="shared" si="0"/>
        <v>0.9620253164556962</v>
      </c>
      <c r="F12" s="69">
        <v>3</v>
      </c>
      <c r="G12" s="70">
        <f t="shared" si="1"/>
        <v>0.0379746835443038</v>
      </c>
    </row>
    <row r="13" spans="1:7" ht="16.5">
      <c r="A13" s="180"/>
      <c r="B13" s="105" t="s">
        <v>278</v>
      </c>
      <c r="C13" s="69">
        <v>793</v>
      </c>
      <c r="D13" s="69">
        <v>726</v>
      </c>
      <c r="E13" s="70">
        <f t="shared" si="0"/>
        <v>0.9155107187894073</v>
      </c>
      <c r="F13" s="69">
        <v>67</v>
      </c>
      <c r="G13" s="70">
        <f t="shared" si="1"/>
        <v>0.08448928121059268</v>
      </c>
    </row>
    <row r="14" spans="1:7" ht="16.5">
      <c r="A14" s="180" t="s">
        <v>204</v>
      </c>
      <c r="B14" s="105" t="s">
        <v>279</v>
      </c>
      <c r="C14" s="69">
        <v>324</v>
      </c>
      <c r="D14" s="69">
        <v>119</v>
      </c>
      <c r="E14" s="70">
        <f t="shared" si="0"/>
        <v>0.36728395061728397</v>
      </c>
      <c r="F14" s="69">
        <v>205</v>
      </c>
      <c r="G14" s="70">
        <f t="shared" si="1"/>
        <v>0.6327160493827161</v>
      </c>
    </row>
    <row r="15" spans="1:7" ht="16.5">
      <c r="A15" s="180"/>
      <c r="B15" s="105" t="s">
        <v>280</v>
      </c>
      <c r="C15" s="69">
        <v>1715</v>
      </c>
      <c r="D15" s="69">
        <v>1600</v>
      </c>
      <c r="E15" s="70">
        <f t="shared" si="0"/>
        <v>0.9329446064139941</v>
      </c>
      <c r="F15" s="69">
        <v>115</v>
      </c>
      <c r="G15" s="70">
        <f t="shared" si="1"/>
        <v>0.06705539358600583</v>
      </c>
    </row>
    <row r="16" spans="1:7" ht="16.5">
      <c r="A16" s="180"/>
      <c r="B16" s="105" t="s">
        <v>261</v>
      </c>
      <c r="C16" s="69">
        <v>1631</v>
      </c>
      <c r="D16" s="69">
        <v>957</v>
      </c>
      <c r="E16" s="70">
        <f t="shared" si="0"/>
        <v>0.5867565910484366</v>
      </c>
      <c r="F16" s="69">
        <v>674</v>
      </c>
      <c r="G16" s="70">
        <f t="shared" si="1"/>
        <v>0.4132434089515635</v>
      </c>
    </row>
    <row r="17" spans="1:7" ht="16.5">
      <c r="A17" s="180"/>
      <c r="B17" s="105" t="s">
        <v>246</v>
      </c>
      <c r="C17" s="69">
        <v>251</v>
      </c>
      <c r="D17" s="69">
        <v>179</v>
      </c>
      <c r="E17" s="70">
        <f t="shared" si="0"/>
        <v>0.7131474103585658</v>
      </c>
      <c r="F17" s="69">
        <v>72</v>
      </c>
      <c r="G17" s="70">
        <f t="shared" si="1"/>
        <v>0.2868525896414343</v>
      </c>
    </row>
    <row r="18" spans="1:7" ht="16.5">
      <c r="A18" s="180"/>
      <c r="B18" s="105" t="s">
        <v>247</v>
      </c>
      <c r="C18" s="69">
        <v>600</v>
      </c>
      <c r="D18" s="69">
        <v>516</v>
      </c>
      <c r="E18" s="70">
        <f t="shared" si="0"/>
        <v>0.86</v>
      </c>
      <c r="F18" s="69">
        <v>84</v>
      </c>
      <c r="G18" s="70">
        <f t="shared" si="1"/>
        <v>0.14</v>
      </c>
    </row>
    <row r="19" spans="1:7" ht="16.5">
      <c r="A19" s="180"/>
      <c r="B19" s="105" t="s">
        <v>284</v>
      </c>
      <c r="C19" s="69">
        <v>2573</v>
      </c>
      <c r="D19" s="69">
        <v>2335</v>
      </c>
      <c r="E19" s="70">
        <f t="shared" si="0"/>
        <v>0.9075009716284492</v>
      </c>
      <c r="F19" s="69">
        <v>238</v>
      </c>
      <c r="G19" s="70">
        <f t="shared" si="1"/>
        <v>0.09249902837155072</v>
      </c>
    </row>
    <row r="20" spans="1:7" ht="16.5">
      <c r="A20" s="180"/>
      <c r="B20" s="105" t="s">
        <v>239</v>
      </c>
      <c r="C20" s="69">
        <v>231</v>
      </c>
      <c r="D20" s="69">
        <v>156</v>
      </c>
      <c r="E20" s="70">
        <f t="shared" si="0"/>
        <v>0.6753246753246753</v>
      </c>
      <c r="F20" s="69">
        <v>75</v>
      </c>
      <c r="G20" s="70">
        <f t="shared" si="1"/>
        <v>0.3246753246753247</v>
      </c>
    </row>
    <row r="21" spans="1:7" ht="16.5">
      <c r="A21" s="180" t="s">
        <v>209</v>
      </c>
      <c r="B21" s="105" t="s">
        <v>262</v>
      </c>
      <c r="C21" s="69">
        <v>186</v>
      </c>
      <c r="D21" s="69">
        <v>146</v>
      </c>
      <c r="E21" s="70">
        <f t="shared" si="0"/>
        <v>0.7849462365591398</v>
      </c>
      <c r="F21" s="69">
        <v>40</v>
      </c>
      <c r="G21" s="70">
        <f t="shared" si="1"/>
        <v>0.21505376344086022</v>
      </c>
    </row>
    <row r="22" spans="1:7" ht="16.5">
      <c r="A22" s="180"/>
      <c r="B22" s="105" t="s">
        <v>241</v>
      </c>
      <c r="C22" s="69">
        <v>535</v>
      </c>
      <c r="D22" s="69">
        <v>248</v>
      </c>
      <c r="E22" s="70">
        <f t="shared" si="0"/>
        <v>0.4635514018691589</v>
      </c>
      <c r="F22" s="69">
        <v>287</v>
      </c>
      <c r="G22" s="70">
        <f t="shared" si="1"/>
        <v>0.5364485981308411</v>
      </c>
    </row>
    <row r="23" spans="1:7" ht="16.5">
      <c r="A23" s="180"/>
      <c r="B23" s="105" t="s">
        <v>240</v>
      </c>
      <c r="C23" s="69">
        <v>541</v>
      </c>
      <c r="D23" s="69">
        <v>301</v>
      </c>
      <c r="E23" s="70">
        <f t="shared" si="0"/>
        <v>0.55637707948244</v>
      </c>
      <c r="F23" s="69">
        <v>240</v>
      </c>
      <c r="G23" s="70">
        <f t="shared" si="1"/>
        <v>0.4436229205175601</v>
      </c>
    </row>
    <row r="24" spans="1:7" ht="16.5">
      <c r="A24" s="180"/>
      <c r="B24" s="105" t="s">
        <v>281</v>
      </c>
      <c r="C24" s="69">
        <v>764</v>
      </c>
      <c r="D24" s="69">
        <v>456</v>
      </c>
      <c r="E24" s="70">
        <f t="shared" si="0"/>
        <v>0.5968586387434555</v>
      </c>
      <c r="F24" s="69">
        <v>308</v>
      </c>
      <c r="G24" s="70">
        <f t="shared" si="1"/>
        <v>0.4031413612565445</v>
      </c>
    </row>
    <row r="25" spans="1:7" ht="16.5">
      <c r="A25" s="180"/>
      <c r="B25" s="105" t="s">
        <v>264</v>
      </c>
      <c r="C25" s="69">
        <v>20</v>
      </c>
      <c r="D25" s="69">
        <v>0</v>
      </c>
      <c r="E25" s="70">
        <f t="shared" si="0"/>
        <v>0</v>
      </c>
      <c r="F25" s="69">
        <v>20</v>
      </c>
      <c r="G25" s="70">
        <f t="shared" si="1"/>
        <v>1</v>
      </c>
    </row>
    <row r="26" spans="1:7" ht="16.5">
      <c r="A26" s="180"/>
      <c r="B26" s="105" t="s">
        <v>282</v>
      </c>
      <c r="C26" s="69">
        <v>97</v>
      </c>
      <c r="D26" s="69">
        <v>26</v>
      </c>
      <c r="E26" s="70">
        <f t="shared" si="0"/>
        <v>0.26804123711340205</v>
      </c>
      <c r="F26" s="69">
        <v>71</v>
      </c>
      <c r="G26" s="70">
        <f t="shared" si="1"/>
        <v>0.7319587628865979</v>
      </c>
    </row>
    <row r="27" spans="1:7" ht="16.5">
      <c r="A27" s="180"/>
      <c r="B27" s="105" t="s">
        <v>243</v>
      </c>
      <c r="C27" s="69">
        <v>165</v>
      </c>
      <c r="D27" s="69">
        <v>88</v>
      </c>
      <c r="E27" s="70">
        <f t="shared" si="0"/>
        <v>0.5333333333333333</v>
      </c>
      <c r="F27" s="69">
        <v>77</v>
      </c>
      <c r="G27" s="70">
        <f t="shared" si="1"/>
        <v>0.4666666666666667</v>
      </c>
    </row>
    <row r="28" spans="1:7" ht="16.5">
      <c r="A28" s="180"/>
      <c r="B28" s="105" t="s">
        <v>242</v>
      </c>
      <c r="C28" s="69">
        <v>2122</v>
      </c>
      <c r="D28" s="69">
        <v>1828</v>
      </c>
      <c r="E28" s="70">
        <f t="shared" si="0"/>
        <v>0.8614514608859567</v>
      </c>
      <c r="F28" s="69">
        <v>294</v>
      </c>
      <c r="G28" s="70">
        <f t="shared" si="1"/>
        <v>0.13854853911404336</v>
      </c>
    </row>
    <row r="29" spans="1:7" ht="16.5">
      <c r="A29" s="181" t="s">
        <v>131</v>
      </c>
      <c r="B29" s="181"/>
      <c r="C29" s="1"/>
      <c r="D29" s="1"/>
      <c r="E29" s="1"/>
      <c r="F29" s="1"/>
      <c r="G29" s="1"/>
    </row>
  </sheetData>
  <sheetProtection/>
  <mergeCells count="12">
    <mergeCell ref="D3:E3"/>
    <mergeCell ref="F3:G3"/>
    <mergeCell ref="A21:A28"/>
    <mergeCell ref="A29:B29"/>
    <mergeCell ref="A14:A20"/>
    <mergeCell ref="A1:G1"/>
    <mergeCell ref="A6:A9"/>
    <mergeCell ref="A5:B5"/>
    <mergeCell ref="A10:A13"/>
    <mergeCell ref="C3:C4"/>
    <mergeCell ref="A3:B4"/>
    <mergeCell ref="A2:G2"/>
  </mergeCells>
  <printOptions horizontalCentered="1"/>
  <pageMargins left="0.7874015748031497" right="0.7480314960629921" top="0.8661417322834646" bottom="0.5511811023622047" header="0.2755905511811024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15" sqref="B15"/>
    </sheetView>
  </sheetViews>
  <sheetFormatPr defaultColWidth="9.00390625" defaultRowHeight="16.5"/>
  <cols>
    <col min="1" max="1" width="11.625" style="188" bestFit="1" customWidth="1"/>
    <col min="2" max="2" width="42.75390625" style="188" bestFit="1" customWidth="1"/>
    <col min="3" max="4" width="9.125" style="188" bestFit="1" customWidth="1"/>
    <col min="5" max="5" width="11.625" style="188" bestFit="1" customWidth="1"/>
    <col min="6" max="6" width="9.125" style="188" bestFit="1" customWidth="1"/>
    <col min="7" max="7" width="10.125" style="188" bestFit="1" customWidth="1"/>
    <col min="8" max="16384" width="9.00390625" style="188" customWidth="1"/>
  </cols>
  <sheetData>
    <row r="1" spans="1:7" ht="21">
      <c r="A1" s="141" t="s">
        <v>99</v>
      </c>
      <c r="B1" s="141"/>
      <c r="C1" s="141"/>
      <c r="D1" s="141"/>
      <c r="E1" s="141"/>
      <c r="F1" s="141"/>
      <c r="G1" s="141"/>
    </row>
    <row r="2" spans="1:7" s="187" customFormat="1" ht="16.5">
      <c r="A2" s="142" t="s">
        <v>335</v>
      </c>
      <c r="B2" s="142"/>
      <c r="C2" s="142"/>
      <c r="D2" s="142"/>
      <c r="E2" s="142"/>
      <c r="F2" s="142"/>
      <c r="G2" s="142"/>
    </row>
    <row r="3" spans="1:7" s="187" customFormat="1" ht="15.75">
      <c r="A3" s="143" t="s">
        <v>68</v>
      </c>
      <c r="B3" s="143"/>
      <c r="C3" s="144" t="s">
        <v>98</v>
      </c>
      <c r="D3" s="143" t="s">
        <v>69</v>
      </c>
      <c r="E3" s="143"/>
      <c r="F3" s="143" t="s">
        <v>70</v>
      </c>
      <c r="G3" s="143"/>
    </row>
    <row r="4" spans="1:7" s="187" customFormat="1" ht="16.5">
      <c r="A4" s="143"/>
      <c r="B4" s="143"/>
      <c r="C4" s="144"/>
      <c r="D4" s="132" t="s">
        <v>71</v>
      </c>
      <c r="E4" s="125" t="s">
        <v>100</v>
      </c>
      <c r="F4" s="132" t="s">
        <v>71</v>
      </c>
      <c r="G4" s="125" t="s">
        <v>100</v>
      </c>
    </row>
    <row r="5" spans="1:7" s="187" customFormat="1" ht="15.75">
      <c r="A5" s="147" t="s">
        <v>302</v>
      </c>
      <c r="B5" s="147"/>
      <c r="C5" s="133">
        <f>SUM(C6:C28)</f>
        <v>8757</v>
      </c>
      <c r="D5" s="133">
        <f>SUM(D6:D28)</f>
        <v>6804</v>
      </c>
      <c r="E5" s="120">
        <f>D5/C5</f>
        <v>0.7769784172661871</v>
      </c>
      <c r="F5" s="133">
        <f>SUM(F6:F28)</f>
        <v>1953</v>
      </c>
      <c r="G5" s="120">
        <f>F5/C5</f>
        <v>0.22302158273381295</v>
      </c>
    </row>
    <row r="6" spans="1:7" s="187" customFormat="1" ht="16.5">
      <c r="A6" s="189" t="s">
        <v>336</v>
      </c>
      <c r="B6" s="190" t="s">
        <v>337</v>
      </c>
      <c r="C6" s="191">
        <v>640</v>
      </c>
      <c r="D6" s="192">
        <v>466</v>
      </c>
      <c r="E6" s="120">
        <f aca="true" t="shared" si="0" ref="E6:E28">D6/C6</f>
        <v>0.728125</v>
      </c>
      <c r="F6" s="192">
        <v>174</v>
      </c>
      <c r="G6" s="120">
        <f aca="true" t="shared" si="1" ref="G6:G28">F6/C6</f>
        <v>0.271875</v>
      </c>
    </row>
    <row r="7" spans="1:7" s="187" customFormat="1" ht="16.5">
      <c r="A7" s="193" t="s">
        <v>338</v>
      </c>
      <c r="B7" s="194" t="s">
        <v>339</v>
      </c>
      <c r="C7" s="194">
        <v>100</v>
      </c>
      <c r="D7" s="194">
        <v>90</v>
      </c>
      <c r="E7" s="120">
        <f t="shared" si="0"/>
        <v>0.9</v>
      </c>
      <c r="F7" s="194">
        <v>10</v>
      </c>
      <c r="G7" s="120">
        <f t="shared" si="1"/>
        <v>0.1</v>
      </c>
    </row>
    <row r="8" spans="1:7" s="187" customFormat="1" ht="16.5">
      <c r="A8" s="193" t="s">
        <v>340</v>
      </c>
      <c r="B8" s="194" t="s">
        <v>341</v>
      </c>
      <c r="C8" s="194">
        <v>36</v>
      </c>
      <c r="D8" s="194">
        <v>17</v>
      </c>
      <c r="E8" s="120">
        <f t="shared" si="0"/>
        <v>0.4722222222222222</v>
      </c>
      <c r="F8" s="194">
        <v>19</v>
      </c>
      <c r="G8" s="120">
        <f t="shared" si="1"/>
        <v>0.5277777777777778</v>
      </c>
    </row>
    <row r="9" spans="1:7" s="187" customFormat="1" ht="16.5">
      <c r="A9" s="195" t="s">
        <v>342</v>
      </c>
      <c r="B9" s="194" t="s">
        <v>343</v>
      </c>
      <c r="C9" s="194">
        <v>839</v>
      </c>
      <c r="D9" s="194">
        <v>697</v>
      </c>
      <c r="E9" s="120">
        <f t="shared" si="0"/>
        <v>0.8307508939213349</v>
      </c>
      <c r="F9" s="194">
        <v>142</v>
      </c>
      <c r="G9" s="120">
        <f t="shared" si="1"/>
        <v>0.16924910607866508</v>
      </c>
    </row>
    <row r="10" spans="1:7" s="187" customFormat="1" ht="16.5">
      <c r="A10" s="195"/>
      <c r="B10" s="194" t="s">
        <v>344</v>
      </c>
      <c r="C10" s="194">
        <v>1572</v>
      </c>
      <c r="D10" s="194">
        <v>1293</v>
      </c>
      <c r="E10" s="120">
        <f t="shared" si="0"/>
        <v>0.8225190839694656</v>
      </c>
      <c r="F10" s="194">
        <v>279</v>
      </c>
      <c r="G10" s="120">
        <f t="shared" si="1"/>
        <v>0.17748091603053434</v>
      </c>
    </row>
    <row r="11" spans="1:7" s="187" customFormat="1" ht="16.5">
      <c r="A11" s="195"/>
      <c r="B11" s="190" t="s">
        <v>345</v>
      </c>
      <c r="C11" s="191">
        <v>794</v>
      </c>
      <c r="D11" s="191">
        <v>639</v>
      </c>
      <c r="E11" s="120">
        <f t="shared" si="0"/>
        <v>0.8047858942065491</v>
      </c>
      <c r="F11" s="191">
        <v>155</v>
      </c>
      <c r="G11" s="120">
        <f t="shared" si="1"/>
        <v>0.1952141057934509</v>
      </c>
    </row>
    <row r="12" spans="1:7" s="187" customFormat="1" ht="16.5">
      <c r="A12" s="195"/>
      <c r="B12" s="190" t="s">
        <v>346</v>
      </c>
      <c r="C12" s="191">
        <v>130</v>
      </c>
      <c r="D12" s="192">
        <v>92</v>
      </c>
      <c r="E12" s="120">
        <f t="shared" si="0"/>
        <v>0.7076923076923077</v>
      </c>
      <c r="F12" s="192">
        <v>38</v>
      </c>
      <c r="G12" s="120">
        <f t="shared" si="1"/>
        <v>0.2923076923076923</v>
      </c>
    </row>
    <row r="13" spans="1:7" s="187" customFormat="1" ht="16.5">
      <c r="A13" s="195"/>
      <c r="B13" s="194" t="s">
        <v>347</v>
      </c>
      <c r="C13" s="194">
        <v>40</v>
      </c>
      <c r="D13" s="194">
        <v>39</v>
      </c>
      <c r="E13" s="120">
        <f t="shared" si="0"/>
        <v>0.975</v>
      </c>
      <c r="F13" s="194">
        <v>1</v>
      </c>
      <c r="G13" s="120">
        <f t="shared" si="1"/>
        <v>0.025</v>
      </c>
    </row>
    <row r="14" spans="1:7" s="187" customFormat="1" ht="16.5">
      <c r="A14" s="195" t="s">
        <v>348</v>
      </c>
      <c r="B14" s="194" t="s">
        <v>349</v>
      </c>
      <c r="C14" s="194">
        <v>2337</v>
      </c>
      <c r="D14" s="194">
        <v>1881</v>
      </c>
      <c r="E14" s="120">
        <f t="shared" si="0"/>
        <v>0.8048780487804879</v>
      </c>
      <c r="F14" s="194">
        <v>456</v>
      </c>
      <c r="G14" s="120">
        <f t="shared" si="1"/>
        <v>0.1951219512195122</v>
      </c>
    </row>
    <row r="15" spans="1:7" s="187" customFormat="1" ht="16.5">
      <c r="A15" s="195"/>
      <c r="B15" s="190" t="s">
        <v>350</v>
      </c>
      <c r="C15" s="191">
        <v>123</v>
      </c>
      <c r="D15" s="192">
        <v>89</v>
      </c>
      <c r="E15" s="120">
        <f t="shared" si="0"/>
        <v>0.7235772357723578</v>
      </c>
      <c r="F15" s="192">
        <v>34</v>
      </c>
      <c r="G15" s="120">
        <f t="shared" si="1"/>
        <v>0.2764227642276423</v>
      </c>
    </row>
    <row r="16" spans="1:7" s="187" customFormat="1" ht="16.5">
      <c r="A16" s="195" t="s">
        <v>351</v>
      </c>
      <c r="B16" s="194" t="s">
        <v>352</v>
      </c>
      <c r="C16" s="194">
        <v>91</v>
      </c>
      <c r="D16" s="194">
        <v>43</v>
      </c>
      <c r="E16" s="120">
        <f t="shared" si="0"/>
        <v>0.4725274725274725</v>
      </c>
      <c r="F16" s="194">
        <v>48</v>
      </c>
      <c r="G16" s="120">
        <f t="shared" si="1"/>
        <v>0.5274725274725275</v>
      </c>
    </row>
    <row r="17" spans="1:7" s="187" customFormat="1" ht="16.5">
      <c r="A17" s="195"/>
      <c r="B17" s="190" t="s">
        <v>353</v>
      </c>
      <c r="C17" s="191">
        <v>10</v>
      </c>
      <c r="D17" s="192">
        <v>10</v>
      </c>
      <c r="E17" s="120">
        <f t="shared" si="0"/>
        <v>1</v>
      </c>
      <c r="F17" s="192">
        <v>0</v>
      </c>
      <c r="G17" s="120">
        <f t="shared" si="1"/>
        <v>0</v>
      </c>
    </row>
    <row r="18" spans="1:7" s="187" customFormat="1" ht="16.5">
      <c r="A18" s="195"/>
      <c r="B18" s="194" t="s">
        <v>354</v>
      </c>
      <c r="C18" s="194">
        <v>62</v>
      </c>
      <c r="D18" s="194">
        <v>18</v>
      </c>
      <c r="E18" s="120">
        <f t="shared" si="0"/>
        <v>0.2903225806451613</v>
      </c>
      <c r="F18" s="194">
        <v>44</v>
      </c>
      <c r="G18" s="120">
        <f t="shared" si="1"/>
        <v>0.7096774193548387</v>
      </c>
    </row>
    <row r="19" spans="1:7" s="187" customFormat="1" ht="16.5">
      <c r="A19" s="195"/>
      <c r="B19" s="196" t="s">
        <v>355</v>
      </c>
      <c r="C19" s="197">
        <v>27</v>
      </c>
      <c r="D19" s="197">
        <v>1</v>
      </c>
      <c r="E19" s="120">
        <f t="shared" si="0"/>
        <v>0.037037037037037035</v>
      </c>
      <c r="F19" s="197">
        <v>26</v>
      </c>
      <c r="G19" s="120">
        <f t="shared" si="1"/>
        <v>0.9629629629629629</v>
      </c>
    </row>
    <row r="20" spans="1:7" s="187" customFormat="1" ht="16.5">
      <c r="A20" s="195"/>
      <c r="B20" s="194" t="s">
        <v>356</v>
      </c>
      <c r="C20" s="194">
        <v>48</v>
      </c>
      <c r="D20" s="194">
        <v>42</v>
      </c>
      <c r="E20" s="120">
        <f t="shared" si="0"/>
        <v>0.875</v>
      </c>
      <c r="F20" s="194">
        <v>6</v>
      </c>
      <c r="G20" s="120">
        <f t="shared" si="1"/>
        <v>0.125</v>
      </c>
    </row>
    <row r="21" spans="1:7" s="187" customFormat="1" ht="16.5">
      <c r="A21" s="195"/>
      <c r="B21" s="194" t="s">
        <v>357</v>
      </c>
      <c r="C21" s="194">
        <v>101</v>
      </c>
      <c r="D21" s="194">
        <v>43</v>
      </c>
      <c r="E21" s="120">
        <f t="shared" si="0"/>
        <v>0.42574257425742573</v>
      </c>
      <c r="F21" s="194">
        <v>58</v>
      </c>
      <c r="G21" s="120">
        <f t="shared" si="1"/>
        <v>0.5742574257425742</v>
      </c>
    </row>
    <row r="22" spans="1:7" s="187" customFormat="1" ht="16.5">
      <c r="A22" s="195"/>
      <c r="B22" s="194" t="s">
        <v>358</v>
      </c>
      <c r="C22" s="194">
        <v>65</v>
      </c>
      <c r="D22" s="194">
        <v>22</v>
      </c>
      <c r="E22" s="120">
        <f t="shared" si="0"/>
        <v>0.3384615384615385</v>
      </c>
      <c r="F22" s="194">
        <v>43</v>
      </c>
      <c r="G22" s="120">
        <f t="shared" si="1"/>
        <v>0.6615384615384615</v>
      </c>
    </row>
    <row r="23" spans="1:7" s="187" customFormat="1" ht="16.5">
      <c r="A23" s="195"/>
      <c r="B23" s="194" t="s">
        <v>359</v>
      </c>
      <c r="C23" s="194">
        <v>620</v>
      </c>
      <c r="D23" s="194">
        <v>323</v>
      </c>
      <c r="E23" s="120">
        <f t="shared" si="0"/>
        <v>0.5209677419354839</v>
      </c>
      <c r="F23" s="194">
        <v>297</v>
      </c>
      <c r="G23" s="120">
        <f t="shared" si="1"/>
        <v>0.4790322580645161</v>
      </c>
    </row>
    <row r="24" spans="1:7" s="187" customFormat="1" ht="16.5">
      <c r="A24" s="195"/>
      <c r="B24" s="194" t="s">
        <v>360</v>
      </c>
      <c r="C24" s="194">
        <v>37</v>
      </c>
      <c r="D24" s="194">
        <v>36</v>
      </c>
      <c r="E24" s="120">
        <f t="shared" si="0"/>
        <v>0.972972972972973</v>
      </c>
      <c r="F24" s="194">
        <v>1</v>
      </c>
      <c r="G24" s="120">
        <f t="shared" si="1"/>
        <v>0.02702702702702703</v>
      </c>
    </row>
    <row r="25" spans="1:7" s="187" customFormat="1" ht="16.5">
      <c r="A25" s="195"/>
      <c r="B25" s="194" t="s">
        <v>361</v>
      </c>
      <c r="C25" s="194">
        <v>73</v>
      </c>
      <c r="D25" s="194">
        <v>36</v>
      </c>
      <c r="E25" s="120">
        <f t="shared" si="0"/>
        <v>0.4931506849315068</v>
      </c>
      <c r="F25" s="194">
        <v>37</v>
      </c>
      <c r="G25" s="120">
        <f t="shared" si="1"/>
        <v>0.5068493150684932</v>
      </c>
    </row>
    <row r="26" spans="1:7" s="187" customFormat="1" ht="16.5">
      <c r="A26" s="195"/>
      <c r="B26" s="194" t="s">
        <v>362</v>
      </c>
      <c r="C26" s="194">
        <v>46</v>
      </c>
      <c r="D26" s="194">
        <v>10</v>
      </c>
      <c r="E26" s="120">
        <f t="shared" si="0"/>
        <v>0.21739130434782608</v>
      </c>
      <c r="F26" s="194">
        <v>26</v>
      </c>
      <c r="G26" s="120">
        <f t="shared" si="1"/>
        <v>0.5652173913043478</v>
      </c>
    </row>
    <row r="27" spans="1:7" s="187" customFormat="1" ht="16.5">
      <c r="A27" s="195"/>
      <c r="B27" s="194" t="s">
        <v>363</v>
      </c>
      <c r="C27" s="194">
        <v>50</v>
      </c>
      <c r="D27" s="194">
        <v>29</v>
      </c>
      <c r="E27" s="120">
        <f t="shared" si="0"/>
        <v>0.58</v>
      </c>
      <c r="F27" s="194">
        <v>31</v>
      </c>
      <c r="G27" s="120">
        <f t="shared" si="1"/>
        <v>0.62</v>
      </c>
    </row>
    <row r="28" spans="1:7" s="187" customFormat="1" ht="16.5">
      <c r="A28" s="193" t="s">
        <v>364</v>
      </c>
      <c r="B28" s="194" t="s">
        <v>365</v>
      </c>
      <c r="C28" s="194">
        <v>916</v>
      </c>
      <c r="D28" s="194">
        <v>888</v>
      </c>
      <c r="E28" s="120">
        <f t="shared" si="0"/>
        <v>0.9694323144104804</v>
      </c>
      <c r="F28" s="194">
        <v>28</v>
      </c>
      <c r="G28" s="120">
        <f t="shared" si="1"/>
        <v>0.03056768558951965</v>
      </c>
    </row>
    <row r="29" s="187" customFormat="1" ht="15.75"/>
    <row r="30" s="187" customFormat="1" ht="15.75"/>
    <row r="31" s="187" customFormat="1" ht="15.75"/>
    <row r="32" spans="1:2" s="187" customFormat="1" ht="15.75">
      <c r="A32" s="151" t="s">
        <v>131</v>
      </c>
      <c r="B32" s="151"/>
    </row>
    <row r="33" s="187" customFormat="1" ht="15.75"/>
  </sheetData>
  <sheetProtection/>
  <mergeCells count="11">
    <mergeCell ref="A5:B5"/>
    <mergeCell ref="A9:A13"/>
    <mergeCell ref="A32:B32"/>
    <mergeCell ref="A14:A15"/>
    <mergeCell ref="A16:A27"/>
    <mergeCell ref="A1:G1"/>
    <mergeCell ref="A2:G2"/>
    <mergeCell ref="A3:B4"/>
    <mergeCell ref="C3:C4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16" sqref="B16"/>
    </sheetView>
  </sheetViews>
  <sheetFormatPr defaultColWidth="9.00390625" defaultRowHeight="16.5"/>
  <cols>
    <col min="1" max="1" width="11.625" style="119" bestFit="1" customWidth="1"/>
    <col min="2" max="2" width="47.00390625" style="119" bestFit="1" customWidth="1"/>
    <col min="3" max="4" width="9.00390625" style="136" customWidth="1"/>
    <col min="5" max="5" width="10.625" style="124" customWidth="1"/>
    <col min="6" max="6" width="9.00390625" style="136" customWidth="1"/>
    <col min="7" max="7" width="10.625" style="124" customWidth="1"/>
    <col min="8" max="16384" width="9.00390625" style="119" customWidth="1"/>
  </cols>
  <sheetData>
    <row r="1" spans="1:7" s="114" customFormat="1" ht="21">
      <c r="A1" s="141" t="s">
        <v>99</v>
      </c>
      <c r="B1" s="141"/>
      <c r="C1" s="141"/>
      <c r="D1" s="141"/>
      <c r="E1" s="141"/>
      <c r="F1" s="141"/>
      <c r="G1" s="141"/>
    </row>
    <row r="2" spans="1:7" s="114" customFormat="1" ht="16.5">
      <c r="A2" s="142" t="s">
        <v>301</v>
      </c>
      <c r="B2" s="142"/>
      <c r="C2" s="142"/>
      <c r="D2" s="142"/>
      <c r="E2" s="142"/>
      <c r="F2" s="142"/>
      <c r="G2" s="142"/>
    </row>
    <row r="3" spans="1:7" s="114" customFormat="1" ht="15.75">
      <c r="A3" s="143" t="s">
        <v>68</v>
      </c>
      <c r="B3" s="143"/>
      <c r="C3" s="144" t="s">
        <v>98</v>
      </c>
      <c r="D3" s="145" t="s">
        <v>69</v>
      </c>
      <c r="E3" s="146"/>
      <c r="F3" s="145" t="s">
        <v>70</v>
      </c>
      <c r="G3" s="146"/>
    </row>
    <row r="4" spans="1:7" s="114" customFormat="1" ht="16.5">
      <c r="A4" s="143"/>
      <c r="B4" s="143"/>
      <c r="C4" s="144"/>
      <c r="D4" s="132" t="s">
        <v>71</v>
      </c>
      <c r="E4" s="125" t="s">
        <v>100</v>
      </c>
      <c r="F4" s="132" t="s">
        <v>71</v>
      </c>
      <c r="G4" s="125" t="s">
        <v>100</v>
      </c>
    </row>
    <row r="5" spans="1:7" s="114" customFormat="1" ht="15.75">
      <c r="A5" s="147" t="s">
        <v>302</v>
      </c>
      <c r="B5" s="147"/>
      <c r="C5" s="133">
        <f>SUM(C6:C30)</f>
        <v>10804</v>
      </c>
      <c r="D5" s="133">
        <f>SUM(D6:D30)</f>
        <v>8235</v>
      </c>
      <c r="E5" s="120">
        <f>D5/C5</f>
        <v>0.762217697149204</v>
      </c>
      <c r="F5" s="133">
        <f>SUM(F6:F30)</f>
        <v>2569</v>
      </c>
      <c r="G5" s="120">
        <f>F5/C5</f>
        <v>0.237782302850796</v>
      </c>
    </row>
    <row r="6" spans="1:7" ht="16.5">
      <c r="A6" s="127" t="s">
        <v>303</v>
      </c>
      <c r="B6" s="128" t="s">
        <v>304</v>
      </c>
      <c r="C6" s="133">
        <v>581</v>
      </c>
      <c r="D6" s="134">
        <v>436</v>
      </c>
      <c r="E6" s="120">
        <f aca="true" t="shared" si="0" ref="E6:E30">D6/C6</f>
        <v>0.7504302925989673</v>
      </c>
      <c r="F6" s="134">
        <v>145</v>
      </c>
      <c r="G6" s="120">
        <f aca="true" t="shared" si="1" ref="G6:G30">F6/C6</f>
        <v>0.2495697074010327</v>
      </c>
    </row>
    <row r="7" spans="1:7" ht="16.5">
      <c r="A7" s="129" t="s">
        <v>305</v>
      </c>
      <c r="B7" s="130" t="s">
        <v>306</v>
      </c>
      <c r="C7" s="133">
        <v>70</v>
      </c>
      <c r="D7" s="135">
        <v>61</v>
      </c>
      <c r="E7" s="120">
        <f t="shared" si="0"/>
        <v>0.8714285714285714</v>
      </c>
      <c r="F7" s="135">
        <v>9</v>
      </c>
      <c r="G7" s="120">
        <f t="shared" si="1"/>
        <v>0.12857142857142856</v>
      </c>
    </row>
    <row r="8" spans="1:7" ht="16.5">
      <c r="A8" s="129" t="s">
        <v>307</v>
      </c>
      <c r="B8" s="130" t="s">
        <v>308</v>
      </c>
      <c r="C8" s="133">
        <v>253</v>
      </c>
      <c r="D8" s="135">
        <v>115</v>
      </c>
      <c r="E8" s="120">
        <f t="shared" si="0"/>
        <v>0.45454545454545453</v>
      </c>
      <c r="F8" s="135">
        <v>138</v>
      </c>
      <c r="G8" s="120">
        <f t="shared" si="1"/>
        <v>0.5454545454545454</v>
      </c>
    </row>
    <row r="9" spans="1:7" ht="16.5">
      <c r="A9" s="148" t="s">
        <v>309</v>
      </c>
      <c r="B9" s="130" t="s">
        <v>310</v>
      </c>
      <c r="C9" s="133">
        <v>322</v>
      </c>
      <c r="D9" s="135">
        <v>269</v>
      </c>
      <c r="E9" s="120">
        <f t="shared" si="0"/>
        <v>0.8354037267080745</v>
      </c>
      <c r="F9" s="135">
        <v>53</v>
      </c>
      <c r="G9" s="120">
        <f t="shared" si="1"/>
        <v>0.16459627329192547</v>
      </c>
    </row>
    <row r="10" spans="1:7" ht="16.5">
      <c r="A10" s="149"/>
      <c r="B10" s="130" t="s">
        <v>311</v>
      </c>
      <c r="C10" s="133">
        <v>1758</v>
      </c>
      <c r="D10" s="135">
        <v>1512</v>
      </c>
      <c r="E10" s="120">
        <f t="shared" si="0"/>
        <v>0.8600682593856656</v>
      </c>
      <c r="F10" s="135">
        <v>246</v>
      </c>
      <c r="G10" s="120">
        <f t="shared" si="1"/>
        <v>0.13993174061433447</v>
      </c>
    </row>
    <row r="11" spans="1:7" ht="16.5">
      <c r="A11" s="149"/>
      <c r="B11" s="127" t="s">
        <v>312</v>
      </c>
      <c r="C11" s="133">
        <v>925</v>
      </c>
      <c r="D11" s="134">
        <v>721</v>
      </c>
      <c r="E11" s="120">
        <f t="shared" si="0"/>
        <v>0.7794594594594595</v>
      </c>
      <c r="F11" s="134">
        <v>204</v>
      </c>
      <c r="G11" s="120">
        <f t="shared" si="1"/>
        <v>0.22054054054054054</v>
      </c>
    </row>
    <row r="12" spans="1:7" ht="16.5">
      <c r="A12" s="149"/>
      <c r="B12" s="127" t="s">
        <v>313</v>
      </c>
      <c r="C12" s="133">
        <v>144</v>
      </c>
      <c r="D12" s="134">
        <v>105</v>
      </c>
      <c r="E12" s="120">
        <f t="shared" si="0"/>
        <v>0.7291666666666666</v>
      </c>
      <c r="F12" s="134">
        <v>39</v>
      </c>
      <c r="G12" s="120">
        <f t="shared" si="1"/>
        <v>0.2708333333333333</v>
      </c>
    </row>
    <row r="13" spans="1:7" ht="16.5">
      <c r="A13" s="150"/>
      <c r="B13" s="130" t="s">
        <v>314</v>
      </c>
      <c r="C13" s="133">
        <v>20</v>
      </c>
      <c r="D13" s="135">
        <v>20</v>
      </c>
      <c r="E13" s="120">
        <f t="shared" si="0"/>
        <v>1</v>
      </c>
      <c r="F13" s="135">
        <v>0</v>
      </c>
      <c r="G13" s="120">
        <f t="shared" si="1"/>
        <v>0</v>
      </c>
    </row>
    <row r="14" spans="1:7" ht="16.5">
      <c r="A14" s="148" t="s">
        <v>315</v>
      </c>
      <c r="B14" s="127" t="s">
        <v>316</v>
      </c>
      <c r="C14" s="133">
        <v>167</v>
      </c>
      <c r="D14" s="134">
        <v>129</v>
      </c>
      <c r="E14" s="120">
        <f t="shared" si="0"/>
        <v>0.7724550898203593</v>
      </c>
      <c r="F14" s="134">
        <v>38</v>
      </c>
      <c r="G14" s="120">
        <f t="shared" si="1"/>
        <v>0.2275449101796407</v>
      </c>
    </row>
    <row r="15" spans="1:7" ht="16.5">
      <c r="A15" s="149"/>
      <c r="B15" s="131" t="s">
        <v>317</v>
      </c>
      <c r="C15" s="133">
        <v>1005</v>
      </c>
      <c r="D15" s="134">
        <v>791</v>
      </c>
      <c r="E15" s="120">
        <f t="shared" si="0"/>
        <v>0.7870646766169154</v>
      </c>
      <c r="F15" s="134">
        <v>214</v>
      </c>
      <c r="G15" s="120">
        <f t="shared" si="1"/>
        <v>0.21293532338308457</v>
      </c>
    </row>
    <row r="16" spans="1:12" ht="16.5">
      <c r="A16" s="149"/>
      <c r="B16" s="130" t="s">
        <v>318</v>
      </c>
      <c r="C16" s="133">
        <v>2575</v>
      </c>
      <c r="D16" s="135">
        <v>2011</v>
      </c>
      <c r="E16" s="120">
        <f t="shared" si="0"/>
        <v>0.7809708737864077</v>
      </c>
      <c r="F16" s="135">
        <v>564</v>
      </c>
      <c r="G16" s="120">
        <f t="shared" si="1"/>
        <v>0.21902912621359225</v>
      </c>
      <c r="L16" s="137"/>
    </row>
    <row r="17" spans="1:7" ht="16.5">
      <c r="A17" s="150"/>
      <c r="B17" s="127" t="s">
        <v>319</v>
      </c>
      <c r="C17" s="133">
        <v>300</v>
      </c>
      <c r="D17" s="134">
        <v>154</v>
      </c>
      <c r="E17" s="120">
        <f t="shared" si="0"/>
        <v>0.5133333333333333</v>
      </c>
      <c r="F17" s="134">
        <v>146</v>
      </c>
      <c r="G17" s="120">
        <f t="shared" si="1"/>
        <v>0.4866666666666667</v>
      </c>
    </row>
    <row r="18" spans="1:7" ht="16.5">
      <c r="A18" s="148" t="s">
        <v>320</v>
      </c>
      <c r="B18" s="130" t="s">
        <v>321</v>
      </c>
      <c r="C18" s="133">
        <v>200</v>
      </c>
      <c r="D18" s="135">
        <v>106</v>
      </c>
      <c r="E18" s="120">
        <f t="shared" si="0"/>
        <v>0.53</v>
      </c>
      <c r="F18" s="135">
        <v>94</v>
      </c>
      <c r="G18" s="120">
        <f t="shared" si="1"/>
        <v>0.47</v>
      </c>
    </row>
    <row r="19" spans="1:7" ht="16.5">
      <c r="A19" s="149"/>
      <c r="B19" s="127" t="s">
        <v>322</v>
      </c>
      <c r="C19" s="133">
        <v>10</v>
      </c>
      <c r="D19" s="134">
        <v>10</v>
      </c>
      <c r="E19" s="120">
        <f t="shared" si="0"/>
        <v>1</v>
      </c>
      <c r="F19" s="134">
        <v>0</v>
      </c>
      <c r="G19" s="120">
        <f t="shared" si="1"/>
        <v>0</v>
      </c>
    </row>
    <row r="20" spans="1:7" ht="16.5">
      <c r="A20" s="149"/>
      <c r="B20" s="128" t="s">
        <v>323</v>
      </c>
      <c r="C20" s="133">
        <v>62</v>
      </c>
      <c r="D20" s="134">
        <v>34</v>
      </c>
      <c r="E20" s="120">
        <f t="shared" si="0"/>
        <v>0.5483870967741935</v>
      </c>
      <c r="F20" s="134">
        <v>28</v>
      </c>
      <c r="G20" s="120">
        <f t="shared" si="1"/>
        <v>0.45161290322580644</v>
      </c>
    </row>
    <row r="21" spans="1:7" ht="16.5">
      <c r="A21" s="149"/>
      <c r="B21" s="130" t="s">
        <v>324</v>
      </c>
      <c r="C21" s="133">
        <v>40</v>
      </c>
      <c r="D21" s="135">
        <v>24</v>
      </c>
      <c r="E21" s="120">
        <f t="shared" si="0"/>
        <v>0.6</v>
      </c>
      <c r="F21" s="135">
        <v>16</v>
      </c>
      <c r="G21" s="120">
        <f t="shared" si="1"/>
        <v>0.4</v>
      </c>
    </row>
    <row r="22" spans="1:7" ht="16.5">
      <c r="A22" s="149"/>
      <c r="B22" s="130" t="s">
        <v>325</v>
      </c>
      <c r="C22" s="133">
        <v>206</v>
      </c>
      <c r="D22" s="135">
        <v>96</v>
      </c>
      <c r="E22" s="120">
        <f t="shared" si="0"/>
        <v>0.46601941747572817</v>
      </c>
      <c r="F22" s="135">
        <v>110</v>
      </c>
      <c r="G22" s="120">
        <f t="shared" si="1"/>
        <v>0.5339805825242718</v>
      </c>
    </row>
    <row r="23" spans="1:7" ht="16.5">
      <c r="A23" s="149"/>
      <c r="B23" s="128" t="s">
        <v>326</v>
      </c>
      <c r="C23" s="133">
        <v>32</v>
      </c>
      <c r="D23" s="134">
        <v>3</v>
      </c>
      <c r="E23" s="120">
        <f t="shared" si="0"/>
        <v>0.09375</v>
      </c>
      <c r="F23" s="134">
        <v>29</v>
      </c>
      <c r="G23" s="120">
        <f t="shared" si="1"/>
        <v>0.90625</v>
      </c>
    </row>
    <row r="24" spans="1:7" ht="16.5">
      <c r="A24" s="149"/>
      <c r="B24" s="126" t="s">
        <v>334</v>
      </c>
      <c r="C24" s="133">
        <v>65</v>
      </c>
      <c r="D24" s="134">
        <v>38</v>
      </c>
      <c r="E24" s="120">
        <f t="shared" si="0"/>
        <v>0.5846153846153846</v>
      </c>
      <c r="F24" s="134">
        <v>27</v>
      </c>
      <c r="G24" s="120">
        <f t="shared" si="1"/>
        <v>0.4153846153846154</v>
      </c>
    </row>
    <row r="25" spans="1:7" ht="16.5">
      <c r="A25" s="149"/>
      <c r="B25" s="130" t="s">
        <v>327</v>
      </c>
      <c r="C25" s="133">
        <v>690</v>
      </c>
      <c r="D25" s="135">
        <v>390</v>
      </c>
      <c r="E25" s="120">
        <f t="shared" si="0"/>
        <v>0.5652173913043478</v>
      </c>
      <c r="F25" s="135">
        <v>300</v>
      </c>
      <c r="G25" s="120">
        <f t="shared" si="1"/>
        <v>0.43478260869565216</v>
      </c>
    </row>
    <row r="26" spans="1:7" ht="16.5">
      <c r="A26" s="149"/>
      <c r="B26" s="130" t="s">
        <v>328</v>
      </c>
      <c r="C26" s="133">
        <v>42</v>
      </c>
      <c r="D26" s="135">
        <v>33</v>
      </c>
      <c r="E26" s="120">
        <f t="shared" si="0"/>
        <v>0.7857142857142857</v>
      </c>
      <c r="F26" s="135">
        <v>9</v>
      </c>
      <c r="G26" s="120">
        <f t="shared" si="1"/>
        <v>0.21428571428571427</v>
      </c>
    </row>
    <row r="27" spans="1:7" ht="16.5">
      <c r="A27" s="149"/>
      <c r="B27" s="130" t="s">
        <v>329</v>
      </c>
      <c r="C27" s="133">
        <v>79</v>
      </c>
      <c r="D27" s="135">
        <v>44</v>
      </c>
      <c r="E27" s="120">
        <f t="shared" si="0"/>
        <v>0.5569620253164557</v>
      </c>
      <c r="F27" s="135">
        <v>35</v>
      </c>
      <c r="G27" s="120">
        <f t="shared" si="1"/>
        <v>0.4430379746835443</v>
      </c>
    </row>
    <row r="28" spans="1:7" ht="16.5">
      <c r="A28" s="149"/>
      <c r="B28" s="128" t="s">
        <v>330</v>
      </c>
      <c r="C28" s="133">
        <v>61</v>
      </c>
      <c r="D28" s="134">
        <v>33</v>
      </c>
      <c r="E28" s="120">
        <f t="shared" si="0"/>
        <v>0.5409836065573771</v>
      </c>
      <c r="F28" s="134">
        <v>28</v>
      </c>
      <c r="G28" s="120">
        <f t="shared" si="1"/>
        <v>0.45901639344262296</v>
      </c>
    </row>
    <row r="29" spans="1:7" ht="16.5">
      <c r="A29" s="150"/>
      <c r="B29" s="130" t="s">
        <v>331</v>
      </c>
      <c r="C29" s="133">
        <v>56</v>
      </c>
      <c r="D29" s="135">
        <v>32</v>
      </c>
      <c r="E29" s="120">
        <f t="shared" si="0"/>
        <v>0.5714285714285714</v>
      </c>
      <c r="F29" s="135">
        <v>24</v>
      </c>
      <c r="G29" s="120">
        <f t="shared" si="1"/>
        <v>0.42857142857142855</v>
      </c>
    </row>
    <row r="30" spans="1:7" ht="16.5">
      <c r="A30" s="129" t="s">
        <v>332</v>
      </c>
      <c r="B30" s="130" t="s">
        <v>333</v>
      </c>
      <c r="C30" s="133">
        <v>1141</v>
      </c>
      <c r="D30" s="135">
        <v>1068</v>
      </c>
      <c r="E30" s="120">
        <f t="shared" si="0"/>
        <v>0.9360210341805434</v>
      </c>
      <c r="F30" s="135">
        <v>73</v>
      </c>
      <c r="G30" s="120">
        <f t="shared" si="1"/>
        <v>0.06397896581945661</v>
      </c>
    </row>
    <row r="31" spans="1:2" ht="15.75">
      <c r="A31" s="151" t="s">
        <v>131</v>
      </c>
      <c r="B31" s="151"/>
    </row>
  </sheetData>
  <sheetProtection/>
  <mergeCells count="11">
    <mergeCell ref="A5:B5"/>
    <mergeCell ref="A14:A17"/>
    <mergeCell ref="A9:A13"/>
    <mergeCell ref="A18:A29"/>
    <mergeCell ref="A31:B31"/>
    <mergeCell ref="A1:G1"/>
    <mergeCell ref="A2:G2"/>
    <mergeCell ref="A3:B4"/>
    <mergeCell ref="C3:C4"/>
    <mergeCell ref="D3:E3"/>
    <mergeCell ref="F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5" sqref="D5"/>
    </sheetView>
  </sheetViews>
  <sheetFormatPr defaultColWidth="9.00390625" defaultRowHeight="16.5"/>
  <cols>
    <col min="1" max="1" width="11.625" style="119" bestFit="1" customWidth="1"/>
    <col min="2" max="2" width="47.00390625" style="119" bestFit="1" customWidth="1"/>
    <col min="3" max="4" width="9.00390625" style="119" customWidth="1"/>
    <col min="5" max="5" width="10.625" style="119" customWidth="1"/>
    <col min="6" max="6" width="9.00390625" style="119" customWidth="1"/>
    <col min="7" max="7" width="10.625" style="119" customWidth="1"/>
    <col min="8" max="16384" width="9.00390625" style="119" customWidth="1"/>
  </cols>
  <sheetData>
    <row r="1" spans="1:7" s="114" customFormat="1" ht="21">
      <c r="A1" s="141" t="s">
        <v>99</v>
      </c>
      <c r="B1" s="141"/>
      <c r="C1" s="141"/>
      <c r="D1" s="141"/>
      <c r="E1" s="141"/>
      <c r="F1" s="141"/>
      <c r="G1" s="141"/>
    </row>
    <row r="2" spans="1:7" s="114" customFormat="1" ht="16.5">
      <c r="A2" s="142" t="s">
        <v>290</v>
      </c>
      <c r="B2" s="142"/>
      <c r="C2" s="142"/>
      <c r="D2" s="142"/>
      <c r="E2" s="142"/>
      <c r="F2" s="142"/>
      <c r="G2" s="142"/>
    </row>
    <row r="3" spans="1:7" s="114" customFormat="1" ht="15.75">
      <c r="A3" s="143" t="s">
        <v>68</v>
      </c>
      <c r="B3" s="143"/>
      <c r="C3" s="143" t="s">
        <v>98</v>
      </c>
      <c r="D3" s="145" t="s">
        <v>69</v>
      </c>
      <c r="E3" s="146"/>
      <c r="F3" s="145" t="s">
        <v>70</v>
      </c>
      <c r="G3" s="146"/>
    </row>
    <row r="4" spans="1:7" s="114" customFormat="1" ht="16.5">
      <c r="A4" s="143"/>
      <c r="B4" s="143"/>
      <c r="C4" s="143"/>
      <c r="D4" s="28" t="s">
        <v>71</v>
      </c>
      <c r="E4" s="115" t="s">
        <v>100</v>
      </c>
      <c r="F4" s="28" t="s">
        <v>71</v>
      </c>
      <c r="G4" s="116" t="s">
        <v>100</v>
      </c>
    </row>
    <row r="5" spans="1:7" s="117" customFormat="1" ht="15.75">
      <c r="A5" s="147" t="s">
        <v>291</v>
      </c>
      <c r="B5" s="147"/>
      <c r="C5" s="30">
        <v>10182</v>
      </c>
      <c r="D5" s="30">
        <v>7908</v>
      </c>
      <c r="E5" s="31">
        <v>0.7766647024160283</v>
      </c>
      <c r="F5" s="30">
        <v>2274</v>
      </c>
      <c r="G5" s="31">
        <v>0.22333529758397172</v>
      </c>
    </row>
    <row r="6" spans="1:7" ht="16.5">
      <c r="A6" s="152" t="s">
        <v>234</v>
      </c>
      <c r="B6" s="118" t="s">
        <v>75</v>
      </c>
      <c r="C6" s="118">
        <v>208</v>
      </c>
      <c r="D6" s="118">
        <v>71</v>
      </c>
      <c r="E6" s="31">
        <f aca="true" t="shared" si="0" ref="E6:E23">D6/C6</f>
        <v>0.34134615384615385</v>
      </c>
      <c r="F6" s="118">
        <v>137</v>
      </c>
      <c r="G6" s="31">
        <f aca="true" t="shared" si="1" ref="G6:G23">F6/C6</f>
        <v>0.6586538461538461</v>
      </c>
    </row>
    <row r="7" spans="1:7" ht="16.5">
      <c r="A7" s="153"/>
      <c r="B7" s="118" t="s">
        <v>76</v>
      </c>
      <c r="C7" s="118">
        <v>729</v>
      </c>
      <c r="D7" s="118">
        <v>506</v>
      </c>
      <c r="E7" s="31">
        <f t="shared" si="0"/>
        <v>0.6941015089163237</v>
      </c>
      <c r="F7" s="118">
        <v>223</v>
      </c>
      <c r="G7" s="31">
        <f t="shared" si="1"/>
        <v>0.3058984910836763</v>
      </c>
    </row>
    <row r="8" spans="1:7" ht="16.5">
      <c r="A8" s="152" t="s">
        <v>203</v>
      </c>
      <c r="B8" s="118" t="s">
        <v>77</v>
      </c>
      <c r="C8" s="118">
        <v>2421</v>
      </c>
      <c r="D8" s="118">
        <v>1987</v>
      </c>
      <c r="E8" s="31">
        <f t="shared" si="0"/>
        <v>0.8207352333746386</v>
      </c>
      <c r="F8" s="118">
        <v>434</v>
      </c>
      <c r="G8" s="31">
        <f t="shared" si="1"/>
        <v>0.17926476662536142</v>
      </c>
    </row>
    <row r="9" spans="1:7" ht="16.5">
      <c r="A9" s="153"/>
      <c r="B9" s="118" t="s">
        <v>292</v>
      </c>
      <c r="C9" s="118">
        <v>20</v>
      </c>
      <c r="D9" s="118">
        <v>19</v>
      </c>
      <c r="E9" s="31">
        <f t="shared" si="0"/>
        <v>0.95</v>
      </c>
      <c r="F9" s="118">
        <v>1</v>
      </c>
      <c r="G9" s="31">
        <f t="shared" si="1"/>
        <v>0.05</v>
      </c>
    </row>
    <row r="10" spans="1:7" ht="16.5">
      <c r="A10" s="152" t="s">
        <v>204</v>
      </c>
      <c r="B10" s="118" t="s">
        <v>80</v>
      </c>
      <c r="C10" s="118">
        <v>163</v>
      </c>
      <c r="D10" s="118">
        <v>120</v>
      </c>
      <c r="E10" s="31">
        <f t="shared" si="0"/>
        <v>0.7361963190184049</v>
      </c>
      <c r="F10" s="118">
        <v>43</v>
      </c>
      <c r="G10" s="31">
        <f t="shared" si="1"/>
        <v>0.26380368098159507</v>
      </c>
    </row>
    <row r="11" spans="1:7" ht="16.5">
      <c r="A11" s="154"/>
      <c r="B11" s="118" t="s">
        <v>293</v>
      </c>
      <c r="C11" s="118">
        <v>3207</v>
      </c>
      <c r="D11" s="118">
        <v>2670</v>
      </c>
      <c r="E11" s="31">
        <f t="shared" si="0"/>
        <v>0.8325537885874649</v>
      </c>
      <c r="F11" s="118">
        <v>537</v>
      </c>
      <c r="G11" s="31">
        <f t="shared" si="1"/>
        <v>0.16744621141253507</v>
      </c>
    </row>
    <row r="12" spans="1:7" ht="16.5">
      <c r="A12" s="153"/>
      <c r="B12" s="118" t="s">
        <v>294</v>
      </c>
      <c r="C12" s="118">
        <v>575</v>
      </c>
      <c r="D12" s="118">
        <v>477</v>
      </c>
      <c r="E12" s="31">
        <f t="shared" si="0"/>
        <v>0.8295652173913044</v>
      </c>
      <c r="F12" s="118">
        <v>98</v>
      </c>
      <c r="G12" s="31">
        <f t="shared" si="1"/>
        <v>0.17043478260869566</v>
      </c>
    </row>
    <row r="13" spans="1:7" ht="16.5">
      <c r="A13" s="152" t="s">
        <v>209</v>
      </c>
      <c r="B13" s="118" t="s">
        <v>295</v>
      </c>
      <c r="C13" s="118">
        <v>43</v>
      </c>
      <c r="D13" s="118">
        <v>23</v>
      </c>
      <c r="E13" s="31">
        <f t="shared" si="0"/>
        <v>0.5348837209302325</v>
      </c>
      <c r="F13" s="118">
        <v>20</v>
      </c>
      <c r="G13" s="31">
        <f t="shared" si="1"/>
        <v>0.46511627906976744</v>
      </c>
    </row>
    <row r="14" spans="1:7" ht="16.5">
      <c r="A14" s="154"/>
      <c r="B14" s="118" t="s">
        <v>85</v>
      </c>
      <c r="C14" s="118">
        <v>241</v>
      </c>
      <c r="D14" s="118">
        <v>95</v>
      </c>
      <c r="E14" s="31">
        <f t="shared" si="0"/>
        <v>0.3941908713692946</v>
      </c>
      <c r="F14" s="118">
        <v>146</v>
      </c>
      <c r="G14" s="31">
        <f t="shared" si="1"/>
        <v>0.6058091286307054</v>
      </c>
    </row>
    <row r="15" spans="1:7" ht="16.5">
      <c r="A15" s="154"/>
      <c r="B15" s="118" t="s">
        <v>86</v>
      </c>
      <c r="C15" s="118">
        <v>40</v>
      </c>
      <c r="D15" s="118">
        <v>29</v>
      </c>
      <c r="E15" s="31">
        <f t="shared" si="0"/>
        <v>0.725</v>
      </c>
      <c r="F15" s="118">
        <v>11</v>
      </c>
      <c r="G15" s="31">
        <f t="shared" si="1"/>
        <v>0.275</v>
      </c>
    </row>
    <row r="16" spans="1:7" ht="16.5">
      <c r="A16" s="154"/>
      <c r="B16" s="118" t="s">
        <v>296</v>
      </c>
      <c r="C16" s="118">
        <v>60</v>
      </c>
      <c r="D16" s="118">
        <v>27</v>
      </c>
      <c r="E16" s="31">
        <f t="shared" si="0"/>
        <v>0.45</v>
      </c>
      <c r="F16" s="118">
        <v>33</v>
      </c>
      <c r="G16" s="31">
        <f t="shared" si="1"/>
        <v>0.55</v>
      </c>
    </row>
    <row r="17" spans="1:7" ht="16.5">
      <c r="A17" s="154"/>
      <c r="B17" s="118" t="s">
        <v>88</v>
      </c>
      <c r="C17" s="118">
        <v>28</v>
      </c>
      <c r="D17" s="118">
        <v>25</v>
      </c>
      <c r="E17" s="31">
        <f t="shared" si="0"/>
        <v>0.8928571428571429</v>
      </c>
      <c r="F17" s="118">
        <v>3</v>
      </c>
      <c r="G17" s="31">
        <f t="shared" si="1"/>
        <v>0.10714285714285714</v>
      </c>
    </row>
    <row r="18" spans="1:7" ht="16.5">
      <c r="A18" s="154"/>
      <c r="B18" s="118" t="s">
        <v>297</v>
      </c>
      <c r="C18" s="118">
        <v>776</v>
      </c>
      <c r="D18" s="118">
        <v>458</v>
      </c>
      <c r="E18" s="31">
        <f t="shared" si="0"/>
        <v>0.5902061855670103</v>
      </c>
      <c r="F18" s="118">
        <v>318</v>
      </c>
      <c r="G18" s="31">
        <f t="shared" si="1"/>
        <v>0.4097938144329897</v>
      </c>
    </row>
    <row r="19" spans="1:7" ht="16.5">
      <c r="A19" s="154"/>
      <c r="B19" s="118" t="s">
        <v>298</v>
      </c>
      <c r="C19" s="118">
        <v>90</v>
      </c>
      <c r="D19" s="118">
        <v>35</v>
      </c>
      <c r="E19" s="31">
        <f t="shared" si="0"/>
        <v>0.3888888888888889</v>
      </c>
      <c r="F19" s="118">
        <v>55</v>
      </c>
      <c r="G19" s="31">
        <f t="shared" si="1"/>
        <v>0.6111111111111112</v>
      </c>
    </row>
    <row r="20" spans="1:7" ht="16.5">
      <c r="A20" s="154"/>
      <c r="B20" s="118" t="s">
        <v>92</v>
      </c>
      <c r="C20" s="118">
        <v>202</v>
      </c>
      <c r="D20" s="118">
        <v>104</v>
      </c>
      <c r="E20" s="31">
        <f t="shared" si="0"/>
        <v>0.5148514851485149</v>
      </c>
      <c r="F20" s="118">
        <v>98</v>
      </c>
      <c r="G20" s="31">
        <f t="shared" si="1"/>
        <v>0.48514851485148514</v>
      </c>
    </row>
    <row r="21" spans="1:7" ht="16.5">
      <c r="A21" s="154"/>
      <c r="B21" s="118" t="s">
        <v>93</v>
      </c>
      <c r="C21" s="118">
        <v>71</v>
      </c>
      <c r="D21" s="118">
        <v>50</v>
      </c>
      <c r="E21" s="31">
        <f t="shared" si="0"/>
        <v>0.704225352112676</v>
      </c>
      <c r="F21" s="118">
        <v>21</v>
      </c>
      <c r="G21" s="31">
        <f t="shared" si="1"/>
        <v>0.29577464788732394</v>
      </c>
    </row>
    <row r="22" spans="1:7" ht="16.5">
      <c r="A22" s="153"/>
      <c r="B22" s="118" t="s">
        <v>94</v>
      </c>
      <c r="C22" s="118">
        <v>64</v>
      </c>
      <c r="D22" s="118">
        <v>36</v>
      </c>
      <c r="E22" s="31">
        <f t="shared" si="0"/>
        <v>0.5625</v>
      </c>
      <c r="F22" s="118">
        <v>28</v>
      </c>
      <c r="G22" s="31">
        <f t="shared" si="1"/>
        <v>0.4375</v>
      </c>
    </row>
    <row r="23" spans="1:7" ht="16.5">
      <c r="A23" s="118" t="s">
        <v>299</v>
      </c>
      <c r="B23" s="118" t="s">
        <v>300</v>
      </c>
      <c r="C23" s="118">
        <v>1244</v>
      </c>
      <c r="D23" s="118">
        <v>1176</v>
      </c>
      <c r="E23" s="31">
        <f t="shared" si="0"/>
        <v>0.9453376205787781</v>
      </c>
      <c r="F23" s="118">
        <v>68</v>
      </c>
      <c r="G23" s="31">
        <f t="shared" si="1"/>
        <v>0.05466237942122187</v>
      </c>
    </row>
    <row r="24" spans="1:2" ht="15.75">
      <c r="A24" s="151" t="s">
        <v>131</v>
      </c>
      <c r="B24" s="151"/>
    </row>
  </sheetData>
  <sheetProtection/>
  <mergeCells count="12">
    <mergeCell ref="A1:G1"/>
    <mergeCell ref="A2:G2"/>
    <mergeCell ref="A3:B4"/>
    <mergeCell ref="C3:C4"/>
    <mergeCell ref="D3:E3"/>
    <mergeCell ref="F3:G3"/>
    <mergeCell ref="A5:B5"/>
    <mergeCell ref="A24:B24"/>
    <mergeCell ref="A6:A7"/>
    <mergeCell ref="A8:A9"/>
    <mergeCell ref="A10:A12"/>
    <mergeCell ref="A13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3" sqref="D3:G3"/>
    </sheetView>
  </sheetViews>
  <sheetFormatPr defaultColWidth="9.00390625" defaultRowHeight="16.5"/>
  <cols>
    <col min="1" max="1" width="11.625" style="64" bestFit="1" customWidth="1"/>
    <col min="2" max="2" width="42.75390625" style="64" bestFit="1" customWidth="1"/>
    <col min="3" max="4" width="9.00390625" style="64" customWidth="1"/>
    <col min="5" max="5" width="10.625" style="64" customWidth="1"/>
    <col min="6" max="6" width="9.00390625" style="64" customWidth="1"/>
    <col min="7" max="7" width="10.625" style="64" customWidth="1"/>
    <col min="8" max="16384" width="9.00390625" style="64" customWidth="1"/>
  </cols>
  <sheetData>
    <row r="1" spans="1:7" s="58" customFormat="1" ht="21">
      <c r="A1" s="157" t="s">
        <v>22</v>
      </c>
      <c r="B1" s="141"/>
      <c r="C1" s="141"/>
      <c r="D1" s="141"/>
      <c r="E1" s="141"/>
      <c r="F1" s="141"/>
      <c r="G1" s="141"/>
    </row>
    <row r="2" spans="1:7" s="58" customFormat="1" ht="16.5">
      <c r="A2" s="158" t="s">
        <v>67</v>
      </c>
      <c r="B2" s="142"/>
      <c r="C2" s="142"/>
      <c r="D2" s="142"/>
      <c r="E2" s="142"/>
      <c r="F2" s="142"/>
      <c r="G2" s="142"/>
    </row>
    <row r="3" spans="1:7" s="58" customFormat="1" ht="16.5">
      <c r="A3" s="159" t="s">
        <v>0</v>
      </c>
      <c r="B3" s="143"/>
      <c r="C3" s="159" t="s">
        <v>10</v>
      </c>
      <c r="D3" s="161" t="s">
        <v>1</v>
      </c>
      <c r="E3" s="162"/>
      <c r="F3" s="161" t="s">
        <v>2</v>
      </c>
      <c r="G3" s="162"/>
    </row>
    <row r="4" spans="1:7" s="58" customFormat="1" ht="16.5">
      <c r="A4" s="143"/>
      <c r="B4" s="143"/>
      <c r="C4" s="143"/>
      <c r="D4" s="9" t="s">
        <v>3</v>
      </c>
      <c r="E4" s="59" t="s">
        <v>11</v>
      </c>
      <c r="F4" s="9" t="s">
        <v>3</v>
      </c>
      <c r="G4" s="60" t="s">
        <v>11</v>
      </c>
    </row>
    <row r="5" spans="1:7" s="61" customFormat="1" ht="16.5">
      <c r="A5" s="160" t="s">
        <v>49</v>
      </c>
      <c r="B5" s="160"/>
      <c r="C5" s="30">
        <v>11919</v>
      </c>
      <c r="D5" s="30">
        <v>8984</v>
      </c>
      <c r="E5" s="31">
        <f aca="true" t="shared" si="0" ref="E5:E24">D5/C5</f>
        <v>0.7537545096065106</v>
      </c>
      <c r="F5" s="30">
        <v>2935</v>
      </c>
      <c r="G5" s="31">
        <f>F5/C5</f>
        <v>0.2462454903934894</v>
      </c>
    </row>
    <row r="6" spans="1:7" ht="16.5">
      <c r="A6" s="156" t="s">
        <v>4</v>
      </c>
      <c r="B6" s="62" t="s">
        <v>31</v>
      </c>
      <c r="C6" s="63">
        <v>105</v>
      </c>
      <c r="D6" s="63">
        <v>39</v>
      </c>
      <c r="E6" s="31">
        <f t="shared" si="0"/>
        <v>0.37142857142857144</v>
      </c>
      <c r="F6" s="63">
        <v>66</v>
      </c>
      <c r="G6" s="31">
        <f aca="true" t="shared" si="1" ref="G6:G25">F6/C6</f>
        <v>0.6285714285714286</v>
      </c>
    </row>
    <row r="7" spans="1:7" ht="16.5">
      <c r="A7" s="156"/>
      <c r="B7" s="62" t="s">
        <v>40</v>
      </c>
      <c r="C7" s="30">
        <v>1085</v>
      </c>
      <c r="D7" s="63">
        <v>645</v>
      </c>
      <c r="E7" s="31">
        <f t="shared" si="0"/>
        <v>0.5944700460829493</v>
      </c>
      <c r="F7" s="63">
        <v>440</v>
      </c>
      <c r="G7" s="31">
        <f t="shared" si="1"/>
        <v>0.4055299539170507</v>
      </c>
    </row>
    <row r="8" spans="1:7" ht="16.5">
      <c r="A8" s="65" t="s">
        <v>6</v>
      </c>
      <c r="B8" s="62" t="s">
        <v>41</v>
      </c>
      <c r="C8" s="30">
        <v>2751</v>
      </c>
      <c r="D8" s="30">
        <v>2339</v>
      </c>
      <c r="E8" s="31">
        <f t="shared" si="0"/>
        <v>0.8502362777171938</v>
      </c>
      <c r="F8" s="63">
        <v>412</v>
      </c>
      <c r="G8" s="31">
        <f t="shared" si="1"/>
        <v>0.14976372228280624</v>
      </c>
    </row>
    <row r="9" spans="1:7" ht="16.5">
      <c r="A9" s="156" t="s">
        <v>7</v>
      </c>
      <c r="B9" s="66" t="s">
        <v>61</v>
      </c>
      <c r="C9" s="63">
        <v>56</v>
      </c>
      <c r="D9" s="63">
        <v>42</v>
      </c>
      <c r="E9" s="31">
        <f t="shared" si="0"/>
        <v>0.75</v>
      </c>
      <c r="F9" s="63">
        <v>14</v>
      </c>
      <c r="G9" s="31">
        <f t="shared" si="1"/>
        <v>0.25</v>
      </c>
    </row>
    <row r="10" spans="1:7" ht="16.5">
      <c r="A10" s="156"/>
      <c r="B10" s="62" t="s">
        <v>42</v>
      </c>
      <c r="C10" s="63">
        <v>101</v>
      </c>
      <c r="D10" s="63">
        <v>82</v>
      </c>
      <c r="E10" s="31">
        <f t="shared" si="0"/>
        <v>0.8118811881188119</v>
      </c>
      <c r="F10" s="63">
        <v>19</v>
      </c>
      <c r="G10" s="31">
        <f t="shared" si="1"/>
        <v>0.18811881188118812</v>
      </c>
    </row>
    <row r="11" spans="1:7" ht="16.5">
      <c r="A11" s="156"/>
      <c r="B11" s="62" t="s">
        <v>43</v>
      </c>
      <c r="C11" s="63">
        <v>151</v>
      </c>
      <c r="D11" s="63">
        <v>134</v>
      </c>
      <c r="E11" s="31">
        <f t="shared" si="0"/>
        <v>0.8874172185430463</v>
      </c>
      <c r="F11" s="63">
        <v>17</v>
      </c>
      <c r="G11" s="31">
        <f t="shared" si="1"/>
        <v>0.11258278145695365</v>
      </c>
    </row>
    <row r="12" spans="1:7" ht="16.5">
      <c r="A12" s="156"/>
      <c r="B12" s="62" t="s">
        <v>17</v>
      </c>
      <c r="C12" s="30">
        <v>3428</v>
      </c>
      <c r="D12" s="30">
        <v>2766</v>
      </c>
      <c r="E12" s="31">
        <f t="shared" si="0"/>
        <v>0.8068844807467911</v>
      </c>
      <c r="F12" s="63">
        <v>662</v>
      </c>
      <c r="G12" s="31">
        <f t="shared" si="1"/>
        <v>0.19311551925320886</v>
      </c>
    </row>
    <row r="13" spans="1:7" ht="16.5">
      <c r="A13" s="156"/>
      <c r="B13" s="62" t="s">
        <v>62</v>
      </c>
      <c r="C13" s="30">
        <v>1003</v>
      </c>
      <c r="D13" s="63">
        <v>821</v>
      </c>
      <c r="E13" s="31">
        <f t="shared" si="0"/>
        <v>0.8185443668993021</v>
      </c>
      <c r="F13" s="63">
        <v>182</v>
      </c>
      <c r="G13" s="31">
        <f t="shared" si="1"/>
        <v>0.1814556331006979</v>
      </c>
    </row>
    <row r="14" spans="1:7" ht="16.5">
      <c r="A14" s="156" t="s">
        <v>8</v>
      </c>
      <c r="B14" s="62" t="s">
        <v>63</v>
      </c>
      <c r="C14" s="63">
        <v>110</v>
      </c>
      <c r="D14" s="63">
        <v>62</v>
      </c>
      <c r="E14" s="31">
        <f t="shared" si="0"/>
        <v>0.5636363636363636</v>
      </c>
      <c r="F14" s="63">
        <v>48</v>
      </c>
      <c r="G14" s="31">
        <f t="shared" si="1"/>
        <v>0.43636363636363634</v>
      </c>
    </row>
    <row r="15" spans="1:7" ht="16.5">
      <c r="A15" s="156"/>
      <c r="B15" s="62" t="s">
        <v>36</v>
      </c>
      <c r="C15" s="63">
        <v>412</v>
      </c>
      <c r="D15" s="63">
        <v>188</v>
      </c>
      <c r="E15" s="31">
        <f t="shared" si="0"/>
        <v>0.4563106796116505</v>
      </c>
      <c r="F15" s="63">
        <v>224</v>
      </c>
      <c r="G15" s="31">
        <f t="shared" si="1"/>
        <v>0.5436893203883495</v>
      </c>
    </row>
    <row r="16" spans="1:7" ht="16.5">
      <c r="A16" s="156"/>
      <c r="B16" s="62" t="s">
        <v>44</v>
      </c>
      <c r="C16" s="63">
        <v>260</v>
      </c>
      <c r="D16" s="63">
        <v>98</v>
      </c>
      <c r="E16" s="31">
        <f t="shared" si="0"/>
        <v>0.3769230769230769</v>
      </c>
      <c r="F16" s="63">
        <v>162</v>
      </c>
      <c r="G16" s="31">
        <f t="shared" si="1"/>
        <v>0.6230769230769231</v>
      </c>
    </row>
    <row r="17" spans="1:7" ht="16.5">
      <c r="A17" s="156"/>
      <c r="B17" s="62" t="s">
        <v>45</v>
      </c>
      <c r="C17" s="63">
        <v>42</v>
      </c>
      <c r="D17" s="63">
        <v>30</v>
      </c>
      <c r="E17" s="31">
        <f t="shared" si="0"/>
        <v>0.7142857142857143</v>
      </c>
      <c r="F17" s="63">
        <v>12</v>
      </c>
      <c r="G17" s="31">
        <f t="shared" si="1"/>
        <v>0.2857142857142857</v>
      </c>
    </row>
    <row r="18" spans="1:7" ht="16.5">
      <c r="A18" s="156"/>
      <c r="B18" s="62" t="s">
        <v>64</v>
      </c>
      <c r="C18" s="63">
        <v>57</v>
      </c>
      <c r="D18" s="63">
        <v>32</v>
      </c>
      <c r="E18" s="31">
        <f t="shared" si="0"/>
        <v>0.5614035087719298</v>
      </c>
      <c r="F18" s="63">
        <v>25</v>
      </c>
      <c r="G18" s="31">
        <f t="shared" si="1"/>
        <v>0.43859649122807015</v>
      </c>
    </row>
    <row r="19" spans="1:7" ht="16.5">
      <c r="A19" s="156"/>
      <c r="B19" s="62" t="s">
        <v>46</v>
      </c>
      <c r="C19" s="63">
        <v>39</v>
      </c>
      <c r="D19" s="63">
        <v>34</v>
      </c>
      <c r="E19" s="31">
        <f t="shared" si="0"/>
        <v>0.8717948717948718</v>
      </c>
      <c r="F19" s="63">
        <v>5</v>
      </c>
      <c r="G19" s="31">
        <f t="shared" si="1"/>
        <v>0.1282051282051282</v>
      </c>
    </row>
    <row r="20" spans="1:7" ht="16.5">
      <c r="A20" s="156"/>
      <c r="B20" s="62" t="s">
        <v>54</v>
      </c>
      <c r="C20" s="63">
        <v>836</v>
      </c>
      <c r="D20" s="63">
        <v>440</v>
      </c>
      <c r="E20" s="31">
        <f t="shared" si="0"/>
        <v>0.5263157894736842</v>
      </c>
      <c r="F20" s="63">
        <v>396</v>
      </c>
      <c r="G20" s="31">
        <f t="shared" si="1"/>
        <v>0.47368421052631576</v>
      </c>
    </row>
    <row r="21" spans="1:7" ht="16.5">
      <c r="A21" s="156"/>
      <c r="B21" s="62" t="s">
        <v>55</v>
      </c>
      <c r="C21" s="63">
        <v>112</v>
      </c>
      <c r="D21" s="63">
        <v>52</v>
      </c>
      <c r="E21" s="31">
        <f t="shared" si="0"/>
        <v>0.4642857142857143</v>
      </c>
      <c r="F21" s="63">
        <v>60</v>
      </c>
      <c r="G21" s="31">
        <f t="shared" si="1"/>
        <v>0.5357142857142857</v>
      </c>
    </row>
    <row r="22" spans="1:7" ht="16.5">
      <c r="A22" s="156"/>
      <c r="B22" s="62" t="s">
        <v>18</v>
      </c>
      <c r="C22" s="63">
        <v>115</v>
      </c>
      <c r="D22" s="63">
        <v>47</v>
      </c>
      <c r="E22" s="31">
        <f t="shared" si="0"/>
        <v>0.40869565217391307</v>
      </c>
      <c r="F22" s="63">
        <v>68</v>
      </c>
      <c r="G22" s="31">
        <f t="shared" si="1"/>
        <v>0.591304347826087</v>
      </c>
    </row>
    <row r="23" spans="1:7" ht="16.5">
      <c r="A23" s="156"/>
      <c r="B23" s="62" t="s">
        <v>47</v>
      </c>
      <c r="C23" s="63">
        <v>57</v>
      </c>
      <c r="D23" s="63">
        <v>29</v>
      </c>
      <c r="E23" s="31">
        <f t="shared" si="0"/>
        <v>0.5087719298245614</v>
      </c>
      <c r="F23" s="63">
        <v>28</v>
      </c>
      <c r="G23" s="31">
        <f t="shared" si="1"/>
        <v>0.49122807017543857</v>
      </c>
    </row>
    <row r="24" spans="1:7" ht="16.5">
      <c r="A24" s="156"/>
      <c r="B24" s="62" t="s">
        <v>16</v>
      </c>
      <c r="C24" s="63">
        <v>50</v>
      </c>
      <c r="D24" s="63">
        <v>23</v>
      </c>
      <c r="E24" s="31">
        <f t="shared" si="0"/>
        <v>0.46</v>
      </c>
      <c r="F24" s="63">
        <v>27</v>
      </c>
      <c r="G24" s="31">
        <f t="shared" si="1"/>
        <v>0.54</v>
      </c>
    </row>
    <row r="25" spans="1:7" ht="16.5">
      <c r="A25" s="65" t="s">
        <v>65</v>
      </c>
      <c r="B25" s="62" t="s">
        <v>66</v>
      </c>
      <c r="C25" s="30">
        <v>1149</v>
      </c>
      <c r="D25" s="30">
        <v>1081</v>
      </c>
      <c r="E25" s="31">
        <f>D25/C25</f>
        <v>0.9408181026979983</v>
      </c>
      <c r="F25" s="63">
        <v>68</v>
      </c>
      <c r="G25" s="31">
        <f t="shared" si="1"/>
        <v>0.05918189730200174</v>
      </c>
    </row>
    <row r="26" spans="1:2" ht="16.5">
      <c r="A26" s="155" t="s">
        <v>9</v>
      </c>
      <c r="B26" s="155"/>
    </row>
  </sheetData>
  <sheetProtection/>
  <mergeCells count="11">
    <mergeCell ref="F3:G3"/>
    <mergeCell ref="A26:B26"/>
    <mergeCell ref="A9:A13"/>
    <mergeCell ref="A14:A24"/>
    <mergeCell ref="A1:G1"/>
    <mergeCell ref="A2:G2"/>
    <mergeCell ref="A3:B4"/>
    <mergeCell ref="C3:C4"/>
    <mergeCell ref="A5:B5"/>
    <mergeCell ref="A6:A7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11.625" style="36" bestFit="1" customWidth="1"/>
    <col min="2" max="2" width="42.75390625" style="36" bestFit="1" customWidth="1"/>
    <col min="3" max="4" width="9.00390625" style="36" customWidth="1"/>
    <col min="5" max="5" width="12.50390625" style="36" customWidth="1"/>
    <col min="6" max="6" width="9.00390625" style="36" customWidth="1"/>
    <col min="7" max="7" width="12.50390625" style="36" customWidth="1"/>
    <col min="8" max="16384" width="9.00390625" style="36" customWidth="1"/>
  </cols>
  <sheetData>
    <row r="1" spans="1:7" ht="21">
      <c r="A1" s="157" t="s">
        <v>22</v>
      </c>
      <c r="B1" s="141"/>
      <c r="C1" s="141"/>
      <c r="D1" s="141"/>
      <c r="E1" s="141"/>
      <c r="F1" s="141"/>
      <c r="G1" s="141"/>
    </row>
    <row r="2" spans="1:7" s="8" customFormat="1" ht="25.5" customHeight="1">
      <c r="A2" s="158" t="s">
        <v>60</v>
      </c>
      <c r="B2" s="142"/>
      <c r="C2" s="142"/>
      <c r="D2" s="142"/>
      <c r="E2" s="142"/>
      <c r="F2" s="142"/>
      <c r="G2" s="142"/>
    </row>
    <row r="3" spans="1:7" s="29" customFormat="1" ht="16.5">
      <c r="A3" s="160" t="s">
        <v>0</v>
      </c>
      <c r="B3" s="160"/>
      <c r="C3" s="160" t="s">
        <v>49</v>
      </c>
      <c r="D3" s="161" t="s">
        <v>1</v>
      </c>
      <c r="E3" s="162"/>
      <c r="F3" s="161" t="s">
        <v>2</v>
      </c>
      <c r="G3" s="162"/>
    </row>
    <row r="4" spans="1:7" s="29" customFormat="1" ht="16.5">
      <c r="A4" s="160"/>
      <c r="B4" s="160"/>
      <c r="C4" s="160"/>
      <c r="D4" s="9" t="s">
        <v>3</v>
      </c>
      <c r="E4" s="11" t="s">
        <v>11</v>
      </c>
      <c r="F4" s="9" t="s">
        <v>3</v>
      </c>
      <c r="G4" s="16" t="s">
        <v>11</v>
      </c>
    </row>
    <row r="5" spans="1:7" ht="16.5">
      <c r="A5" s="160" t="s">
        <v>49</v>
      </c>
      <c r="B5" s="160"/>
      <c r="C5" s="30">
        <v>12109</v>
      </c>
      <c r="D5" s="30">
        <v>9267</v>
      </c>
      <c r="E5" s="31">
        <f>D5/C5</f>
        <v>0.7652985382773144</v>
      </c>
      <c r="F5" s="30">
        <v>2842</v>
      </c>
      <c r="G5" s="31">
        <f>F5/C5</f>
        <v>0.2347014617226856</v>
      </c>
    </row>
    <row r="6" spans="1:7" ht="16.5">
      <c r="A6" s="32" t="s">
        <v>57</v>
      </c>
      <c r="B6" s="37" t="s">
        <v>12</v>
      </c>
      <c r="C6" s="33">
        <v>30</v>
      </c>
      <c r="D6" s="33">
        <v>24</v>
      </c>
      <c r="E6" s="31">
        <f aca="true" t="shared" si="0" ref="E6:E27">D6/C6</f>
        <v>0.8</v>
      </c>
      <c r="F6" s="33">
        <v>6</v>
      </c>
      <c r="G6" s="31">
        <f aca="true" t="shared" si="1" ref="G6:G27">F6/C6</f>
        <v>0.2</v>
      </c>
    </row>
    <row r="7" spans="1:7" ht="16.5">
      <c r="A7" s="164" t="s">
        <v>56</v>
      </c>
      <c r="B7" s="37" t="s">
        <v>31</v>
      </c>
      <c r="C7" s="33">
        <v>99</v>
      </c>
      <c r="D7" s="33">
        <v>44</v>
      </c>
      <c r="E7" s="31">
        <f t="shared" si="0"/>
        <v>0.4444444444444444</v>
      </c>
      <c r="F7" s="33">
        <v>55</v>
      </c>
      <c r="G7" s="31">
        <f t="shared" si="1"/>
        <v>0.5555555555555556</v>
      </c>
    </row>
    <row r="8" spans="1:7" ht="16.5">
      <c r="A8" s="164"/>
      <c r="B8" s="37" t="s">
        <v>40</v>
      </c>
      <c r="C8" s="34">
        <v>1097</v>
      </c>
      <c r="D8" s="33">
        <v>709</v>
      </c>
      <c r="E8" s="31">
        <f t="shared" si="0"/>
        <v>0.6463081130355515</v>
      </c>
      <c r="F8" s="33">
        <v>388</v>
      </c>
      <c r="G8" s="31">
        <f t="shared" si="1"/>
        <v>0.3536918869644485</v>
      </c>
    </row>
    <row r="9" spans="1:7" ht="16.5">
      <c r="A9" s="35" t="s">
        <v>34</v>
      </c>
      <c r="B9" s="37" t="s">
        <v>41</v>
      </c>
      <c r="C9" s="34">
        <v>2556</v>
      </c>
      <c r="D9" s="34">
        <v>2233</v>
      </c>
      <c r="E9" s="31">
        <f t="shared" si="0"/>
        <v>0.8736306729264476</v>
      </c>
      <c r="F9" s="33">
        <v>323</v>
      </c>
      <c r="G9" s="31">
        <f t="shared" si="1"/>
        <v>0.12636932707355242</v>
      </c>
    </row>
    <row r="10" spans="1:7" ht="16.5">
      <c r="A10" s="163" t="s">
        <v>21</v>
      </c>
      <c r="B10" s="38" t="s">
        <v>50</v>
      </c>
      <c r="C10" s="33">
        <v>10</v>
      </c>
      <c r="D10" s="33">
        <v>6</v>
      </c>
      <c r="E10" s="31">
        <f t="shared" si="0"/>
        <v>0.6</v>
      </c>
      <c r="F10" s="33">
        <v>4</v>
      </c>
      <c r="G10" s="31">
        <f t="shared" si="1"/>
        <v>0.4</v>
      </c>
    </row>
    <row r="11" spans="1:7" ht="16.5">
      <c r="A11" s="163"/>
      <c r="B11" s="37" t="s">
        <v>42</v>
      </c>
      <c r="C11" s="33">
        <v>42</v>
      </c>
      <c r="D11" s="33">
        <v>31</v>
      </c>
      <c r="E11" s="31">
        <f t="shared" si="0"/>
        <v>0.7380952380952381</v>
      </c>
      <c r="F11" s="33">
        <v>11</v>
      </c>
      <c r="G11" s="31">
        <f t="shared" si="1"/>
        <v>0.2619047619047619</v>
      </c>
    </row>
    <row r="12" spans="1:7" ht="16.5">
      <c r="A12" s="163"/>
      <c r="B12" s="37" t="s">
        <v>43</v>
      </c>
      <c r="C12" s="33">
        <v>150</v>
      </c>
      <c r="D12" s="33">
        <v>140</v>
      </c>
      <c r="E12" s="31">
        <f t="shared" si="0"/>
        <v>0.9333333333333333</v>
      </c>
      <c r="F12" s="33">
        <v>10</v>
      </c>
      <c r="G12" s="31">
        <f t="shared" si="1"/>
        <v>0.06666666666666667</v>
      </c>
    </row>
    <row r="13" spans="1:7" ht="16.5">
      <c r="A13" s="163"/>
      <c r="B13" s="37" t="s">
        <v>17</v>
      </c>
      <c r="C13" s="34">
        <v>3588</v>
      </c>
      <c r="D13" s="34">
        <v>2942</v>
      </c>
      <c r="E13" s="31">
        <f t="shared" si="0"/>
        <v>0.8199554069119287</v>
      </c>
      <c r="F13" s="33">
        <v>646</v>
      </c>
      <c r="G13" s="31">
        <f t="shared" si="1"/>
        <v>0.18004459308807136</v>
      </c>
    </row>
    <row r="14" spans="1:7" ht="16.5">
      <c r="A14" s="163"/>
      <c r="B14" s="37" t="s">
        <v>51</v>
      </c>
      <c r="C14" s="33">
        <v>785</v>
      </c>
      <c r="D14" s="33">
        <v>665</v>
      </c>
      <c r="E14" s="31">
        <f t="shared" si="0"/>
        <v>0.8471337579617835</v>
      </c>
      <c r="F14" s="33">
        <v>120</v>
      </c>
      <c r="G14" s="31">
        <f t="shared" si="1"/>
        <v>0.15286624203821655</v>
      </c>
    </row>
    <row r="15" spans="1:7" ht="16.5">
      <c r="A15" s="164" t="s">
        <v>58</v>
      </c>
      <c r="B15" s="37" t="s">
        <v>36</v>
      </c>
      <c r="C15" s="33">
        <v>484</v>
      </c>
      <c r="D15" s="33">
        <v>201</v>
      </c>
      <c r="E15" s="31">
        <f t="shared" si="0"/>
        <v>0.4152892561983471</v>
      </c>
      <c r="F15" s="33">
        <v>283</v>
      </c>
      <c r="G15" s="31">
        <f t="shared" si="1"/>
        <v>0.5847107438016529</v>
      </c>
    </row>
    <row r="16" spans="1:7" ht="16.5">
      <c r="A16" s="164"/>
      <c r="B16" s="37" t="s">
        <v>44</v>
      </c>
      <c r="C16" s="33">
        <v>264</v>
      </c>
      <c r="D16" s="33">
        <v>121</v>
      </c>
      <c r="E16" s="31">
        <f t="shared" si="0"/>
        <v>0.4583333333333333</v>
      </c>
      <c r="F16" s="33">
        <v>143</v>
      </c>
      <c r="G16" s="31">
        <f t="shared" si="1"/>
        <v>0.5416666666666666</v>
      </c>
    </row>
    <row r="17" spans="1:7" ht="16.5">
      <c r="A17" s="164"/>
      <c r="B17" s="37" t="s">
        <v>45</v>
      </c>
      <c r="C17" s="33">
        <v>40</v>
      </c>
      <c r="D17" s="33">
        <v>27</v>
      </c>
      <c r="E17" s="31">
        <f t="shared" si="0"/>
        <v>0.675</v>
      </c>
      <c r="F17" s="33">
        <v>13</v>
      </c>
      <c r="G17" s="31">
        <f t="shared" si="1"/>
        <v>0.325</v>
      </c>
    </row>
    <row r="18" spans="1:7" ht="16.5">
      <c r="A18" s="164"/>
      <c r="B18" s="37" t="s">
        <v>52</v>
      </c>
      <c r="C18" s="33">
        <v>265</v>
      </c>
      <c r="D18" s="33">
        <v>100</v>
      </c>
      <c r="E18" s="31">
        <f t="shared" si="0"/>
        <v>0.37735849056603776</v>
      </c>
      <c r="F18" s="33">
        <v>165</v>
      </c>
      <c r="G18" s="31">
        <f t="shared" si="1"/>
        <v>0.6226415094339622</v>
      </c>
    </row>
    <row r="19" spans="1:7" ht="16.5">
      <c r="A19" s="164"/>
      <c r="B19" s="37" t="s">
        <v>53</v>
      </c>
      <c r="C19" s="33">
        <v>63</v>
      </c>
      <c r="D19" s="33">
        <v>32</v>
      </c>
      <c r="E19" s="31">
        <f t="shared" si="0"/>
        <v>0.5079365079365079</v>
      </c>
      <c r="F19" s="33">
        <v>31</v>
      </c>
      <c r="G19" s="31">
        <f t="shared" si="1"/>
        <v>0.49206349206349204</v>
      </c>
    </row>
    <row r="20" spans="1:7" ht="16.5">
      <c r="A20" s="164"/>
      <c r="B20" s="37" t="s">
        <v>46</v>
      </c>
      <c r="C20" s="33">
        <v>51</v>
      </c>
      <c r="D20" s="33">
        <v>34</v>
      </c>
      <c r="E20" s="31">
        <f t="shared" si="0"/>
        <v>0.6666666666666666</v>
      </c>
      <c r="F20" s="33">
        <v>17</v>
      </c>
      <c r="G20" s="31">
        <f t="shared" si="1"/>
        <v>0.3333333333333333</v>
      </c>
    </row>
    <row r="21" spans="1:7" ht="16.5">
      <c r="A21" s="164"/>
      <c r="B21" s="37" t="s">
        <v>54</v>
      </c>
      <c r="C21" s="33">
        <v>879</v>
      </c>
      <c r="D21" s="33">
        <v>516</v>
      </c>
      <c r="E21" s="31">
        <f t="shared" si="0"/>
        <v>0.5870307167235495</v>
      </c>
      <c r="F21" s="33">
        <v>363</v>
      </c>
      <c r="G21" s="31">
        <f t="shared" si="1"/>
        <v>0.4129692832764505</v>
      </c>
    </row>
    <row r="22" spans="1:7" ht="16.5">
      <c r="A22" s="164"/>
      <c r="B22" s="37" t="s">
        <v>55</v>
      </c>
      <c r="C22" s="33">
        <v>112</v>
      </c>
      <c r="D22" s="33">
        <v>49</v>
      </c>
      <c r="E22" s="31">
        <f t="shared" si="0"/>
        <v>0.4375</v>
      </c>
      <c r="F22" s="33">
        <v>63</v>
      </c>
      <c r="G22" s="31">
        <f t="shared" si="1"/>
        <v>0.5625</v>
      </c>
    </row>
    <row r="23" spans="1:7" ht="16.5">
      <c r="A23" s="164"/>
      <c r="B23" s="37" t="s">
        <v>30</v>
      </c>
      <c r="C23" s="33">
        <v>53</v>
      </c>
      <c r="D23" s="33">
        <v>29</v>
      </c>
      <c r="E23" s="31">
        <f t="shared" si="0"/>
        <v>0.5471698113207547</v>
      </c>
      <c r="F23" s="33">
        <v>24</v>
      </c>
      <c r="G23" s="31">
        <f t="shared" si="1"/>
        <v>0.4528301886792453</v>
      </c>
    </row>
    <row r="24" spans="1:7" ht="16.5">
      <c r="A24" s="164"/>
      <c r="B24" s="37" t="s">
        <v>18</v>
      </c>
      <c r="C24" s="33">
        <v>123</v>
      </c>
      <c r="D24" s="33">
        <v>50</v>
      </c>
      <c r="E24" s="31">
        <f t="shared" si="0"/>
        <v>0.4065040650406504</v>
      </c>
      <c r="F24" s="33">
        <v>73</v>
      </c>
      <c r="G24" s="31">
        <f t="shared" si="1"/>
        <v>0.5934959349593496</v>
      </c>
    </row>
    <row r="25" spans="1:7" ht="16.5">
      <c r="A25" s="164"/>
      <c r="B25" s="37" t="s">
        <v>47</v>
      </c>
      <c r="C25" s="33">
        <v>46</v>
      </c>
      <c r="D25" s="33">
        <v>33</v>
      </c>
      <c r="E25" s="31">
        <f t="shared" si="0"/>
        <v>0.717391304347826</v>
      </c>
      <c r="F25" s="33">
        <v>13</v>
      </c>
      <c r="G25" s="31">
        <f t="shared" si="1"/>
        <v>0.2826086956521739</v>
      </c>
    </row>
    <row r="26" spans="1:7" ht="16.5">
      <c r="A26" s="164"/>
      <c r="B26" s="37" t="s">
        <v>16</v>
      </c>
      <c r="C26" s="33">
        <v>52</v>
      </c>
      <c r="D26" s="33">
        <v>26</v>
      </c>
      <c r="E26" s="31">
        <f t="shared" si="0"/>
        <v>0.5</v>
      </c>
      <c r="F26" s="33">
        <v>26</v>
      </c>
      <c r="G26" s="31">
        <f t="shared" si="1"/>
        <v>0.5</v>
      </c>
    </row>
    <row r="27" spans="1:7" ht="16.5">
      <c r="A27" s="32" t="s">
        <v>59</v>
      </c>
      <c r="B27" s="37" t="s">
        <v>48</v>
      </c>
      <c r="C27" s="34">
        <v>1320</v>
      </c>
      <c r="D27" s="34">
        <v>1255</v>
      </c>
      <c r="E27" s="31">
        <f t="shared" si="0"/>
        <v>0.9507575757575758</v>
      </c>
      <c r="F27" s="33">
        <v>65</v>
      </c>
      <c r="G27" s="31">
        <f t="shared" si="1"/>
        <v>0.04924242424242424</v>
      </c>
    </row>
    <row r="29" spans="1:2" ht="16.5">
      <c r="A29" s="155" t="s">
        <v>9</v>
      </c>
      <c r="B29" s="155"/>
    </row>
  </sheetData>
  <sheetProtection/>
  <mergeCells count="11">
    <mergeCell ref="A7:A8"/>
    <mergeCell ref="D3:E3"/>
    <mergeCell ref="F3:G3"/>
    <mergeCell ref="A1:G1"/>
    <mergeCell ref="A2:G2"/>
    <mergeCell ref="A29:B29"/>
    <mergeCell ref="A5:B5"/>
    <mergeCell ref="A3:B4"/>
    <mergeCell ref="A10:A14"/>
    <mergeCell ref="A15:A26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12.75390625" style="39" customWidth="1"/>
    <col min="2" max="2" width="43.25390625" style="39" customWidth="1"/>
    <col min="3" max="4" width="10.125" style="39" bestFit="1" customWidth="1"/>
    <col min="5" max="5" width="11.75390625" style="42" bestFit="1" customWidth="1"/>
    <col min="6" max="6" width="8.875" style="39" bestFit="1" customWidth="1"/>
    <col min="7" max="7" width="10.625" style="43" customWidth="1"/>
    <col min="8" max="9" width="9.00390625" style="39" customWidth="1"/>
    <col min="10" max="10" width="12.00390625" style="39" customWidth="1"/>
    <col min="11" max="11" width="31.00390625" style="39" customWidth="1"/>
    <col min="12" max="12" width="9.00390625" style="39" customWidth="1"/>
    <col min="13" max="16" width="11.625" style="39" customWidth="1"/>
    <col min="17" max="16384" width="9.00390625" style="39" customWidth="1"/>
  </cols>
  <sheetData>
    <row r="1" spans="1:7" s="8" customFormat="1" ht="21">
      <c r="A1" s="141" t="s">
        <v>102</v>
      </c>
      <c r="B1" s="141"/>
      <c r="C1" s="141"/>
      <c r="D1" s="141"/>
      <c r="E1" s="141"/>
      <c r="F1" s="141"/>
      <c r="G1" s="141"/>
    </row>
    <row r="2" spans="1:7" s="8" customFormat="1" ht="16.5">
      <c r="A2" s="142" t="s">
        <v>103</v>
      </c>
      <c r="B2" s="142"/>
      <c r="C2" s="142"/>
      <c r="D2" s="142"/>
      <c r="E2" s="142"/>
      <c r="F2" s="142"/>
      <c r="G2" s="142"/>
    </row>
    <row r="3" spans="1:7" ht="16.5">
      <c r="A3" s="143" t="s">
        <v>68</v>
      </c>
      <c r="B3" s="165"/>
      <c r="C3" s="143" t="s">
        <v>98</v>
      </c>
      <c r="D3" s="161" t="s">
        <v>1</v>
      </c>
      <c r="E3" s="162"/>
      <c r="F3" s="161" t="s">
        <v>2</v>
      </c>
      <c r="G3" s="162"/>
    </row>
    <row r="4" spans="1:17" ht="16.5">
      <c r="A4" s="165"/>
      <c r="B4" s="165"/>
      <c r="C4" s="143"/>
      <c r="D4" s="28" t="s">
        <v>71</v>
      </c>
      <c r="E4" s="67" t="s">
        <v>104</v>
      </c>
      <c r="F4" s="28" t="s">
        <v>71</v>
      </c>
      <c r="G4" s="68" t="s">
        <v>105</v>
      </c>
      <c r="Q4" s="2"/>
    </row>
    <row r="5" spans="1:17" s="2" customFormat="1" ht="16.5">
      <c r="A5" s="166" t="s">
        <v>106</v>
      </c>
      <c r="B5" s="166"/>
      <c r="C5" s="69">
        <v>13910</v>
      </c>
      <c r="D5" s="69">
        <v>10342</v>
      </c>
      <c r="E5" s="70">
        <v>0.7434938892882819</v>
      </c>
      <c r="F5" s="69">
        <v>3568</v>
      </c>
      <c r="G5" s="70">
        <v>0.2565061107117182</v>
      </c>
      <c r="H5" s="3"/>
      <c r="I5" s="39"/>
      <c r="Q5" s="39"/>
    </row>
    <row r="6" spans="1:7" ht="16.5">
      <c r="A6" s="165" t="s">
        <v>97</v>
      </c>
      <c r="B6" s="71" t="s">
        <v>72</v>
      </c>
      <c r="C6" s="69">
        <v>67</v>
      </c>
      <c r="D6" s="69">
        <v>61</v>
      </c>
      <c r="E6" s="70">
        <v>0.9104477611940298</v>
      </c>
      <c r="F6" s="69">
        <v>6</v>
      </c>
      <c r="G6" s="70">
        <v>0.08955223880597014</v>
      </c>
    </row>
    <row r="7" spans="1:7" ht="16.5">
      <c r="A7" s="165"/>
      <c r="B7" s="71" t="s">
        <v>73</v>
      </c>
      <c r="C7" s="69">
        <v>54</v>
      </c>
      <c r="D7" s="69">
        <v>33</v>
      </c>
      <c r="E7" s="70">
        <v>0.6111111111111112</v>
      </c>
      <c r="F7" s="69">
        <v>21</v>
      </c>
      <c r="G7" s="70">
        <v>0.3888888888888889</v>
      </c>
    </row>
    <row r="8" spans="1:7" ht="16.5">
      <c r="A8" s="165"/>
      <c r="B8" s="71" t="s">
        <v>74</v>
      </c>
      <c r="C8" s="69">
        <v>35</v>
      </c>
      <c r="D8" s="69">
        <v>32</v>
      </c>
      <c r="E8" s="70">
        <v>0.9142857142857143</v>
      </c>
      <c r="F8" s="69">
        <v>3</v>
      </c>
      <c r="G8" s="70">
        <v>0.08571428571428572</v>
      </c>
    </row>
    <row r="9" spans="1:7" ht="16.5">
      <c r="A9" s="165" t="s">
        <v>107</v>
      </c>
      <c r="B9" s="71" t="s">
        <v>75</v>
      </c>
      <c r="C9" s="69">
        <v>139</v>
      </c>
      <c r="D9" s="69">
        <v>68</v>
      </c>
      <c r="E9" s="70">
        <v>0.4892086330935252</v>
      </c>
      <c r="F9" s="69">
        <v>71</v>
      </c>
      <c r="G9" s="70">
        <v>0.5107913669064749</v>
      </c>
    </row>
    <row r="10" spans="1:7" ht="16.5">
      <c r="A10" s="165"/>
      <c r="B10" s="71" t="s">
        <v>76</v>
      </c>
      <c r="C10" s="69">
        <v>1626</v>
      </c>
      <c r="D10" s="69">
        <v>1090</v>
      </c>
      <c r="E10" s="70">
        <v>0.6703567035670357</v>
      </c>
      <c r="F10" s="69">
        <v>536</v>
      </c>
      <c r="G10" s="70">
        <v>0.3296432964329643</v>
      </c>
    </row>
    <row r="11" spans="1:7" ht="16.5">
      <c r="A11" s="72" t="s">
        <v>108</v>
      </c>
      <c r="B11" s="71" t="s">
        <v>77</v>
      </c>
      <c r="C11" s="69">
        <v>3030</v>
      </c>
      <c r="D11" s="69">
        <v>2593</v>
      </c>
      <c r="E11" s="70">
        <v>0.8557755775577558</v>
      </c>
      <c r="F11" s="69">
        <v>437</v>
      </c>
      <c r="G11" s="70">
        <v>0.14422442244224423</v>
      </c>
    </row>
    <row r="12" spans="1:7" ht="16.5">
      <c r="A12" s="165" t="s">
        <v>109</v>
      </c>
      <c r="B12" s="71" t="s">
        <v>78</v>
      </c>
      <c r="C12" s="69">
        <v>71</v>
      </c>
      <c r="D12" s="69">
        <v>61</v>
      </c>
      <c r="E12" s="70">
        <v>0.8591549295774648</v>
      </c>
      <c r="F12" s="69">
        <v>10</v>
      </c>
      <c r="G12" s="70">
        <v>0.14084507042253522</v>
      </c>
    </row>
    <row r="13" spans="1:7" ht="16.5">
      <c r="A13" s="165"/>
      <c r="B13" s="71" t="s">
        <v>79</v>
      </c>
      <c r="C13" s="69">
        <v>304</v>
      </c>
      <c r="D13" s="69">
        <v>275</v>
      </c>
      <c r="E13" s="70">
        <v>0.9046052631578947</v>
      </c>
      <c r="F13" s="69">
        <v>29</v>
      </c>
      <c r="G13" s="70">
        <v>0.09539473684210527</v>
      </c>
    </row>
    <row r="14" spans="1:7" ht="16.5">
      <c r="A14" s="165"/>
      <c r="B14" s="71" t="s">
        <v>80</v>
      </c>
      <c r="C14" s="69">
        <v>277</v>
      </c>
      <c r="D14" s="69">
        <v>212</v>
      </c>
      <c r="E14" s="70">
        <v>0.7653429602888087</v>
      </c>
      <c r="F14" s="69">
        <v>65</v>
      </c>
      <c r="G14" s="70">
        <v>0.23465703971119134</v>
      </c>
    </row>
    <row r="15" spans="1:7" ht="16.5">
      <c r="A15" s="165"/>
      <c r="B15" s="71" t="s">
        <v>81</v>
      </c>
      <c r="C15" s="69">
        <v>4100</v>
      </c>
      <c r="D15" s="69">
        <v>3202</v>
      </c>
      <c r="E15" s="70">
        <v>0.7809756097560976</v>
      </c>
      <c r="F15" s="69">
        <v>898</v>
      </c>
      <c r="G15" s="70">
        <v>0.21902439024390244</v>
      </c>
    </row>
    <row r="16" spans="1:7" ht="16.5">
      <c r="A16" s="165" t="s">
        <v>82</v>
      </c>
      <c r="B16" s="71" t="s">
        <v>83</v>
      </c>
      <c r="C16" s="69">
        <v>545</v>
      </c>
      <c r="D16" s="69">
        <v>256</v>
      </c>
      <c r="E16" s="70">
        <v>0.46972477064220186</v>
      </c>
      <c r="F16" s="69">
        <v>289</v>
      </c>
      <c r="G16" s="70">
        <v>0.5302752293577981</v>
      </c>
    </row>
    <row r="17" spans="1:7" ht="16.5">
      <c r="A17" s="165"/>
      <c r="B17" s="71" t="s">
        <v>84</v>
      </c>
      <c r="C17" s="69">
        <v>220</v>
      </c>
      <c r="D17" s="69">
        <v>97</v>
      </c>
      <c r="E17" s="70">
        <v>0.4409090909090909</v>
      </c>
      <c r="F17" s="69">
        <v>123</v>
      </c>
      <c r="G17" s="70">
        <v>0.5590909090909091</v>
      </c>
    </row>
    <row r="18" spans="1:7" ht="16.5">
      <c r="A18" s="165"/>
      <c r="B18" s="71" t="s">
        <v>85</v>
      </c>
      <c r="C18" s="69">
        <v>448</v>
      </c>
      <c r="D18" s="69">
        <v>177</v>
      </c>
      <c r="E18" s="70">
        <v>0.3950892857142857</v>
      </c>
      <c r="F18" s="69">
        <v>271</v>
      </c>
      <c r="G18" s="70">
        <v>0.6049107142857143</v>
      </c>
    </row>
    <row r="19" spans="1:7" ht="16.5">
      <c r="A19" s="165"/>
      <c r="B19" s="71" t="s">
        <v>86</v>
      </c>
      <c r="C19" s="69">
        <v>40</v>
      </c>
      <c r="D19" s="69">
        <v>34</v>
      </c>
      <c r="E19" s="70">
        <v>0.85</v>
      </c>
      <c r="F19" s="69">
        <v>6</v>
      </c>
      <c r="G19" s="70">
        <v>0.15</v>
      </c>
    </row>
    <row r="20" spans="1:7" ht="16.5">
      <c r="A20" s="165"/>
      <c r="B20" s="71" t="s">
        <v>87</v>
      </c>
      <c r="C20" s="69">
        <v>47</v>
      </c>
      <c r="D20" s="69">
        <v>34</v>
      </c>
      <c r="E20" s="70">
        <v>0.723404255319149</v>
      </c>
      <c r="F20" s="69">
        <v>13</v>
      </c>
      <c r="G20" s="70">
        <v>0.2765957446808511</v>
      </c>
    </row>
    <row r="21" spans="1:7" ht="16.5">
      <c r="A21" s="165"/>
      <c r="B21" s="71" t="s">
        <v>88</v>
      </c>
      <c r="C21" s="69">
        <v>26</v>
      </c>
      <c r="D21" s="69">
        <v>10</v>
      </c>
      <c r="E21" s="70">
        <v>0.38461538461538464</v>
      </c>
      <c r="F21" s="69">
        <v>16</v>
      </c>
      <c r="G21" s="70">
        <v>0.6153846153846154</v>
      </c>
    </row>
    <row r="22" spans="1:7" ht="16.5">
      <c r="A22" s="165"/>
      <c r="B22" s="71" t="s">
        <v>89</v>
      </c>
      <c r="C22" s="69">
        <v>902</v>
      </c>
      <c r="D22" s="69">
        <v>556</v>
      </c>
      <c r="E22" s="70">
        <v>0.6164079822616408</v>
      </c>
      <c r="F22" s="69">
        <v>346</v>
      </c>
      <c r="G22" s="70">
        <v>0.3835920177383592</v>
      </c>
    </row>
    <row r="23" spans="1:7" ht="16.5">
      <c r="A23" s="165"/>
      <c r="B23" s="71" t="s">
        <v>90</v>
      </c>
      <c r="C23" s="69">
        <v>344</v>
      </c>
      <c r="D23" s="69">
        <v>159</v>
      </c>
      <c r="E23" s="70">
        <v>0.4622093023255814</v>
      </c>
      <c r="F23" s="69">
        <v>185</v>
      </c>
      <c r="G23" s="70">
        <v>0.5377906976744186</v>
      </c>
    </row>
    <row r="24" spans="1:7" ht="16.5">
      <c r="A24" s="165"/>
      <c r="B24" s="71" t="s">
        <v>91</v>
      </c>
      <c r="C24" s="69">
        <v>82</v>
      </c>
      <c r="D24" s="69">
        <v>50</v>
      </c>
      <c r="E24" s="70">
        <v>0.6097560975609756</v>
      </c>
      <c r="F24" s="69">
        <v>32</v>
      </c>
      <c r="G24" s="70">
        <v>0.3902439024390244</v>
      </c>
    </row>
    <row r="25" spans="1:9" ht="16.5">
      <c r="A25" s="165"/>
      <c r="B25" s="71" t="s">
        <v>92</v>
      </c>
      <c r="C25" s="69">
        <v>123</v>
      </c>
      <c r="D25" s="69">
        <v>65</v>
      </c>
      <c r="E25" s="70">
        <v>0.5284552845528455</v>
      </c>
      <c r="F25" s="69">
        <v>58</v>
      </c>
      <c r="G25" s="70">
        <v>0.4715447154471545</v>
      </c>
      <c r="I25" s="14"/>
    </row>
    <row r="26" spans="1:7" ht="16.5">
      <c r="A26" s="165"/>
      <c r="B26" s="71" t="s">
        <v>93</v>
      </c>
      <c r="C26" s="69">
        <v>39</v>
      </c>
      <c r="D26" s="69">
        <v>14</v>
      </c>
      <c r="E26" s="70">
        <v>0.358974358974359</v>
      </c>
      <c r="F26" s="69">
        <v>25</v>
      </c>
      <c r="G26" s="70">
        <v>0.6410256410256411</v>
      </c>
    </row>
    <row r="27" spans="1:7" ht="16.5">
      <c r="A27" s="165"/>
      <c r="B27" s="71" t="s">
        <v>94</v>
      </c>
      <c r="C27" s="69">
        <v>92</v>
      </c>
      <c r="D27" s="69">
        <v>40</v>
      </c>
      <c r="E27" s="70">
        <v>0.43478260869565216</v>
      </c>
      <c r="F27" s="69">
        <v>52</v>
      </c>
      <c r="G27" s="70">
        <v>0.5652173913043478</v>
      </c>
    </row>
    <row r="28" spans="1:7" ht="16.5">
      <c r="A28" s="73" t="s">
        <v>95</v>
      </c>
      <c r="B28" s="71" t="s">
        <v>96</v>
      </c>
      <c r="C28" s="69">
        <v>1299</v>
      </c>
      <c r="D28" s="69">
        <v>1223</v>
      </c>
      <c r="E28" s="70">
        <v>0.9414934565050038</v>
      </c>
      <c r="F28" s="69">
        <v>76</v>
      </c>
      <c r="G28" s="70">
        <v>0.05850654349499615</v>
      </c>
    </row>
    <row r="29" spans="1:18" ht="16.5">
      <c r="A29" s="41"/>
      <c r="B29" s="17"/>
      <c r="C29" s="18"/>
      <c r="D29" s="18"/>
      <c r="E29" s="19"/>
      <c r="F29" s="20"/>
      <c r="G29" s="19"/>
      <c r="R29" s="14"/>
    </row>
    <row r="30" spans="1:18" s="14" customFormat="1" ht="16.5">
      <c r="A30" s="155" t="s">
        <v>9</v>
      </c>
      <c r="B30" s="155"/>
      <c r="C30" s="12"/>
      <c r="D30" s="12"/>
      <c r="E30" s="13"/>
      <c r="F30" s="12"/>
      <c r="G30" s="15"/>
      <c r="I30" s="39"/>
      <c r="J30" s="39"/>
      <c r="K30" s="39"/>
      <c r="L30" s="39"/>
      <c r="M30" s="39"/>
      <c r="N30" s="39"/>
      <c r="O30" s="39"/>
      <c r="P30" s="39"/>
      <c r="Q30" s="39"/>
      <c r="R30" s="39"/>
    </row>
  </sheetData>
  <sheetProtection/>
  <mergeCells count="12">
    <mergeCell ref="A1:G1"/>
    <mergeCell ref="A2:G2"/>
    <mergeCell ref="A3:B4"/>
    <mergeCell ref="C3:C4"/>
    <mergeCell ref="A12:A15"/>
    <mergeCell ref="A16:A27"/>
    <mergeCell ref="A9:A10"/>
    <mergeCell ref="D3:E3"/>
    <mergeCell ref="F3:G3"/>
    <mergeCell ref="A30:B30"/>
    <mergeCell ref="A5:B5"/>
    <mergeCell ref="A6:A8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1" sqref="I11"/>
    </sheetView>
  </sheetViews>
  <sheetFormatPr defaultColWidth="9.00390625" defaultRowHeight="16.5"/>
  <cols>
    <col min="1" max="1" width="14.75390625" style="39" customWidth="1"/>
    <col min="2" max="2" width="43.25390625" style="39" customWidth="1"/>
    <col min="3" max="4" width="10.125" style="39" bestFit="1" customWidth="1"/>
    <col min="5" max="5" width="11.75390625" style="42" bestFit="1" customWidth="1"/>
    <col min="6" max="6" width="8.875" style="39" bestFit="1" customWidth="1"/>
    <col min="7" max="7" width="10.625" style="43" customWidth="1"/>
    <col min="8" max="16384" width="9.00390625" style="39" customWidth="1"/>
  </cols>
  <sheetData>
    <row r="1" spans="1:7" s="8" customFormat="1" ht="21">
      <c r="A1" s="157" t="s">
        <v>22</v>
      </c>
      <c r="B1" s="141"/>
      <c r="C1" s="141"/>
      <c r="D1" s="141"/>
      <c r="E1" s="141"/>
      <c r="F1" s="141"/>
      <c r="G1" s="141"/>
    </row>
    <row r="2" spans="1:7" s="8" customFormat="1" ht="16.5">
      <c r="A2" s="158" t="s">
        <v>39</v>
      </c>
      <c r="B2" s="142"/>
      <c r="C2" s="142"/>
      <c r="D2" s="142"/>
      <c r="E2" s="142"/>
      <c r="F2" s="142"/>
      <c r="G2" s="142"/>
    </row>
    <row r="3" spans="1:7" ht="15.75">
      <c r="A3" s="159" t="s">
        <v>0</v>
      </c>
      <c r="B3" s="165"/>
      <c r="C3" s="159" t="s">
        <v>10</v>
      </c>
      <c r="D3" s="159" t="s">
        <v>1</v>
      </c>
      <c r="E3" s="143"/>
      <c r="F3" s="159" t="s">
        <v>2</v>
      </c>
      <c r="G3" s="143"/>
    </row>
    <row r="4" spans="1:7" ht="16.5">
      <c r="A4" s="165"/>
      <c r="B4" s="165"/>
      <c r="C4" s="143"/>
      <c r="D4" s="9" t="s">
        <v>3</v>
      </c>
      <c r="E4" s="11" t="s">
        <v>11</v>
      </c>
      <c r="F4" s="9" t="s">
        <v>3</v>
      </c>
      <c r="G4" s="16" t="s">
        <v>11</v>
      </c>
    </row>
    <row r="5" spans="1:8" s="2" customFormat="1" ht="16.5">
      <c r="A5" s="167" t="s">
        <v>38</v>
      </c>
      <c r="B5" s="167"/>
      <c r="C5" s="27">
        <f>SUM(C6:C24)</f>
        <v>13680</v>
      </c>
      <c r="D5" s="27">
        <f>SUM(D6:D24)</f>
        <v>10255</v>
      </c>
      <c r="E5" s="25">
        <f>D5/C5</f>
        <v>0.7496345029239766</v>
      </c>
      <c r="F5" s="27">
        <f>SUM(F6:F24)</f>
        <v>3425</v>
      </c>
      <c r="G5" s="25">
        <f>F5/C5</f>
        <v>0.2503654970760234</v>
      </c>
      <c r="H5" s="3"/>
    </row>
    <row r="6" spans="1:7" ht="17.25">
      <c r="A6" s="168" t="s">
        <v>20</v>
      </c>
      <c r="B6" s="44" t="s">
        <v>19</v>
      </c>
      <c r="C6" s="24">
        <v>30</v>
      </c>
      <c r="D6" s="24">
        <v>19</v>
      </c>
      <c r="E6" s="25">
        <f aca="true" t="shared" si="0" ref="E6:E24">D6/C6</f>
        <v>0.6333333333333333</v>
      </c>
      <c r="F6" s="24">
        <v>11</v>
      </c>
      <c r="G6" s="25">
        <f aca="true" t="shared" si="1" ref="G6:G24">F6/C6</f>
        <v>0.36666666666666664</v>
      </c>
    </row>
    <row r="7" spans="1:7" ht="16.5">
      <c r="A7" s="168"/>
      <c r="B7" s="7" t="s">
        <v>12</v>
      </c>
      <c r="C7" s="24">
        <v>38</v>
      </c>
      <c r="D7" s="24">
        <v>19</v>
      </c>
      <c r="E7" s="25">
        <f t="shared" si="0"/>
        <v>0.5</v>
      </c>
      <c r="F7" s="24">
        <v>19</v>
      </c>
      <c r="G7" s="25">
        <f t="shared" si="1"/>
        <v>0.5</v>
      </c>
    </row>
    <row r="8" spans="1:7" ht="16.5">
      <c r="A8" s="168"/>
      <c r="B8" s="7" t="s">
        <v>13</v>
      </c>
      <c r="C8" s="24">
        <v>35</v>
      </c>
      <c r="D8" s="24">
        <v>33</v>
      </c>
      <c r="E8" s="25">
        <f t="shared" si="0"/>
        <v>0.9428571428571428</v>
      </c>
      <c r="F8" s="24">
        <v>2</v>
      </c>
      <c r="G8" s="25">
        <f t="shared" si="1"/>
        <v>0.05714285714285714</v>
      </c>
    </row>
    <row r="9" spans="1:7" ht="16.5">
      <c r="A9" s="168" t="s">
        <v>15</v>
      </c>
      <c r="B9" s="40" t="s">
        <v>31</v>
      </c>
      <c r="C9" s="24">
        <v>123</v>
      </c>
      <c r="D9" s="24">
        <v>52</v>
      </c>
      <c r="E9" s="25">
        <f t="shared" si="0"/>
        <v>0.42276422764227645</v>
      </c>
      <c r="F9" s="24">
        <v>71</v>
      </c>
      <c r="G9" s="25">
        <f t="shared" si="1"/>
        <v>0.5772357723577236</v>
      </c>
    </row>
    <row r="10" spans="1:7" ht="16.5">
      <c r="A10" s="168"/>
      <c r="B10" s="40" t="s">
        <v>32</v>
      </c>
      <c r="C10" s="24">
        <v>18</v>
      </c>
      <c r="D10" s="24">
        <v>12</v>
      </c>
      <c r="E10" s="25">
        <f t="shared" si="0"/>
        <v>0.6666666666666666</v>
      </c>
      <c r="F10" s="24">
        <v>6</v>
      </c>
      <c r="G10" s="25">
        <f t="shared" si="1"/>
        <v>0.3333333333333333</v>
      </c>
    </row>
    <row r="11" spans="1:7" ht="16.5">
      <c r="A11" s="168"/>
      <c r="B11" s="40" t="s">
        <v>5</v>
      </c>
      <c r="C11" s="26">
        <v>1447</v>
      </c>
      <c r="D11" s="24">
        <v>912</v>
      </c>
      <c r="E11" s="25">
        <f t="shared" si="0"/>
        <v>0.6302695231513477</v>
      </c>
      <c r="F11" s="24">
        <v>535</v>
      </c>
      <c r="G11" s="25">
        <f t="shared" si="1"/>
        <v>0.3697304768486524</v>
      </c>
    </row>
    <row r="12" spans="1:7" ht="16.5">
      <c r="A12" s="168" t="s">
        <v>34</v>
      </c>
      <c r="B12" s="40" t="s">
        <v>23</v>
      </c>
      <c r="C12" s="26">
        <v>1918</v>
      </c>
      <c r="D12" s="26">
        <v>1681</v>
      </c>
      <c r="E12" s="25">
        <f t="shared" si="0"/>
        <v>0.8764337851929093</v>
      </c>
      <c r="F12" s="24">
        <v>237</v>
      </c>
      <c r="G12" s="25">
        <f t="shared" si="1"/>
        <v>0.12356621480709072</v>
      </c>
    </row>
    <row r="13" spans="1:7" ht="16.5">
      <c r="A13" s="168"/>
      <c r="B13" s="40" t="s">
        <v>33</v>
      </c>
      <c r="C13" s="24">
        <v>976</v>
      </c>
      <c r="D13" s="24">
        <v>790</v>
      </c>
      <c r="E13" s="25">
        <f t="shared" si="0"/>
        <v>0.8094262295081968</v>
      </c>
      <c r="F13" s="24">
        <v>186</v>
      </c>
      <c r="G13" s="25">
        <f t="shared" si="1"/>
        <v>0.19057377049180327</v>
      </c>
    </row>
    <row r="14" spans="1:7" ht="16.5">
      <c r="A14" s="168"/>
      <c r="B14" s="40" t="s">
        <v>24</v>
      </c>
      <c r="C14" s="24">
        <v>315</v>
      </c>
      <c r="D14" s="24">
        <v>288</v>
      </c>
      <c r="E14" s="25">
        <f t="shared" si="0"/>
        <v>0.9142857142857143</v>
      </c>
      <c r="F14" s="24">
        <v>27</v>
      </c>
      <c r="G14" s="25">
        <f t="shared" si="1"/>
        <v>0.08571428571428572</v>
      </c>
    </row>
    <row r="15" spans="1:7" ht="16.5">
      <c r="A15" s="168"/>
      <c r="B15" s="40" t="s">
        <v>17</v>
      </c>
      <c r="C15" s="26">
        <v>4050</v>
      </c>
      <c r="D15" s="26">
        <v>3397</v>
      </c>
      <c r="E15" s="25">
        <f t="shared" si="0"/>
        <v>0.8387654320987654</v>
      </c>
      <c r="F15" s="24">
        <v>653</v>
      </c>
      <c r="G15" s="25">
        <f t="shared" si="1"/>
        <v>0.16123456790123455</v>
      </c>
    </row>
    <row r="16" spans="1:7" ht="16.5">
      <c r="A16" s="168"/>
      <c r="B16" s="40" t="s">
        <v>35</v>
      </c>
      <c r="C16" s="24">
        <v>320</v>
      </c>
      <c r="D16" s="24">
        <v>222</v>
      </c>
      <c r="E16" s="25">
        <f t="shared" si="0"/>
        <v>0.69375</v>
      </c>
      <c r="F16" s="24">
        <v>98</v>
      </c>
      <c r="G16" s="25">
        <f t="shared" si="1"/>
        <v>0.30625</v>
      </c>
    </row>
    <row r="17" spans="1:7" ht="16.5">
      <c r="A17" s="168" t="s">
        <v>14</v>
      </c>
      <c r="B17" s="40" t="s">
        <v>36</v>
      </c>
      <c r="C17" s="26">
        <v>1017</v>
      </c>
      <c r="D17" s="24">
        <v>463</v>
      </c>
      <c r="E17" s="25">
        <f t="shared" si="0"/>
        <v>0.4552605703048181</v>
      </c>
      <c r="F17" s="24">
        <v>554</v>
      </c>
      <c r="G17" s="25">
        <f t="shared" si="1"/>
        <v>0.5447394296951819</v>
      </c>
    </row>
    <row r="18" spans="1:7" ht="16.5">
      <c r="A18" s="168"/>
      <c r="B18" s="40" t="s">
        <v>28</v>
      </c>
      <c r="C18" s="24">
        <v>102</v>
      </c>
      <c r="D18" s="24">
        <v>52</v>
      </c>
      <c r="E18" s="25">
        <f t="shared" si="0"/>
        <v>0.5098039215686274</v>
      </c>
      <c r="F18" s="24">
        <v>50</v>
      </c>
      <c r="G18" s="25">
        <f t="shared" si="1"/>
        <v>0.49019607843137253</v>
      </c>
    </row>
    <row r="19" spans="1:7" ht="16.5">
      <c r="A19" s="168"/>
      <c r="B19" s="40" t="s">
        <v>29</v>
      </c>
      <c r="C19" s="26">
        <v>1062</v>
      </c>
      <c r="D19" s="24">
        <v>588</v>
      </c>
      <c r="E19" s="25">
        <f t="shared" si="0"/>
        <v>0.5536723163841808</v>
      </c>
      <c r="F19" s="24">
        <v>474</v>
      </c>
      <c r="G19" s="25">
        <f t="shared" si="1"/>
        <v>0.4463276836158192</v>
      </c>
    </row>
    <row r="20" spans="1:7" ht="16.5">
      <c r="A20" s="168"/>
      <c r="B20" s="40" t="s">
        <v>25</v>
      </c>
      <c r="C20" s="24">
        <v>424</v>
      </c>
      <c r="D20" s="24">
        <v>174</v>
      </c>
      <c r="E20" s="25">
        <f t="shared" si="0"/>
        <v>0.41037735849056606</v>
      </c>
      <c r="F20" s="24">
        <v>250</v>
      </c>
      <c r="G20" s="25">
        <f t="shared" si="1"/>
        <v>0.589622641509434</v>
      </c>
    </row>
    <row r="21" spans="1:7" ht="16.5">
      <c r="A21" s="168"/>
      <c r="B21" s="40" t="s">
        <v>37</v>
      </c>
      <c r="C21" s="24">
        <v>138</v>
      </c>
      <c r="D21" s="24">
        <v>60</v>
      </c>
      <c r="E21" s="25">
        <f t="shared" si="0"/>
        <v>0.43478260869565216</v>
      </c>
      <c r="F21" s="24">
        <v>78</v>
      </c>
      <c r="G21" s="25">
        <f t="shared" si="1"/>
        <v>0.5652173913043478</v>
      </c>
    </row>
    <row r="22" spans="1:7" ht="16.5">
      <c r="A22" s="168"/>
      <c r="B22" s="40" t="s">
        <v>30</v>
      </c>
      <c r="C22" s="24">
        <v>85</v>
      </c>
      <c r="D22" s="24">
        <v>48</v>
      </c>
      <c r="E22" s="25">
        <f t="shared" si="0"/>
        <v>0.5647058823529412</v>
      </c>
      <c r="F22" s="24">
        <v>37</v>
      </c>
      <c r="G22" s="25">
        <f t="shared" si="1"/>
        <v>0.43529411764705883</v>
      </c>
    </row>
    <row r="23" spans="1:7" ht="16.5">
      <c r="A23" s="168"/>
      <c r="B23" s="40" t="s">
        <v>16</v>
      </c>
      <c r="C23" s="24">
        <v>113</v>
      </c>
      <c r="D23" s="24">
        <v>47</v>
      </c>
      <c r="E23" s="25">
        <f t="shared" si="0"/>
        <v>0.415929203539823</v>
      </c>
      <c r="F23" s="24">
        <v>66</v>
      </c>
      <c r="G23" s="25">
        <f t="shared" si="1"/>
        <v>0.584070796460177</v>
      </c>
    </row>
    <row r="24" spans="1:7" ht="16.5">
      <c r="A24" s="40" t="s">
        <v>27</v>
      </c>
      <c r="B24" s="22" t="s">
        <v>26</v>
      </c>
      <c r="C24" s="26">
        <v>1469</v>
      </c>
      <c r="D24" s="26">
        <v>1398</v>
      </c>
      <c r="E24" s="25">
        <f t="shared" si="0"/>
        <v>0.9516678012253234</v>
      </c>
      <c r="F24" s="24">
        <v>71</v>
      </c>
      <c r="G24" s="25">
        <f t="shared" si="1"/>
        <v>0.04833219877467665</v>
      </c>
    </row>
    <row r="25" spans="1:7" ht="16.5">
      <c r="A25" s="41"/>
      <c r="B25" s="17"/>
      <c r="C25" s="18"/>
      <c r="D25" s="18"/>
      <c r="E25" s="19"/>
      <c r="F25" s="20"/>
      <c r="G25" s="19"/>
    </row>
    <row r="26" spans="1:7" s="14" customFormat="1" ht="16.5">
      <c r="A26" s="155" t="s">
        <v>9</v>
      </c>
      <c r="B26" s="155"/>
      <c r="C26" s="12"/>
      <c r="D26" s="12"/>
      <c r="E26" s="13"/>
      <c r="F26" s="12"/>
      <c r="G26" s="15"/>
    </row>
  </sheetData>
  <sheetProtection/>
  <mergeCells count="13">
    <mergeCell ref="A5:B5"/>
    <mergeCell ref="A6:A8"/>
    <mergeCell ref="A9:A11"/>
    <mergeCell ref="A14:A16"/>
    <mergeCell ref="A17:A23"/>
    <mergeCell ref="A26:B26"/>
    <mergeCell ref="A12:A13"/>
    <mergeCell ref="A1:G1"/>
    <mergeCell ref="A2:G2"/>
    <mergeCell ref="A3:B4"/>
    <mergeCell ref="C3:C4"/>
    <mergeCell ref="D3:E3"/>
    <mergeCell ref="F3:G3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14.50390625" style="39" customWidth="1"/>
    <col min="2" max="2" width="43.25390625" style="39" customWidth="1"/>
    <col min="3" max="3" width="11.50390625" style="87" bestFit="1" customWidth="1"/>
    <col min="4" max="4" width="10.125" style="87" bestFit="1" customWidth="1"/>
    <col min="5" max="5" width="11.75390625" style="42" bestFit="1" customWidth="1"/>
    <col min="6" max="6" width="10.25390625" style="87" bestFit="1" customWidth="1"/>
    <col min="7" max="7" width="10.625" style="43" customWidth="1"/>
    <col min="8" max="16384" width="9.00390625" style="39" customWidth="1"/>
  </cols>
  <sheetData>
    <row r="1" spans="1:7" s="8" customFormat="1" ht="21">
      <c r="A1" s="141" t="s">
        <v>99</v>
      </c>
      <c r="B1" s="141"/>
      <c r="C1" s="141"/>
      <c r="D1" s="141"/>
      <c r="E1" s="141"/>
      <c r="F1" s="141"/>
      <c r="G1" s="141"/>
    </row>
    <row r="2" spans="1:7" s="8" customFormat="1" ht="16.5">
      <c r="A2" s="142" t="s">
        <v>132</v>
      </c>
      <c r="B2" s="142"/>
      <c r="C2" s="142"/>
      <c r="D2" s="142"/>
      <c r="E2" s="142"/>
      <c r="F2" s="142"/>
      <c r="G2" s="142"/>
    </row>
    <row r="3" spans="1:7" s="88" customFormat="1" ht="15.75">
      <c r="A3" s="143" t="s">
        <v>68</v>
      </c>
      <c r="B3" s="165"/>
      <c r="C3" s="143" t="s">
        <v>98</v>
      </c>
      <c r="D3" s="143" t="s">
        <v>69</v>
      </c>
      <c r="E3" s="143"/>
      <c r="F3" s="145" t="s">
        <v>70</v>
      </c>
      <c r="G3" s="146"/>
    </row>
    <row r="4" spans="1:7" s="88" customFormat="1" ht="16.5">
      <c r="A4" s="165"/>
      <c r="B4" s="165"/>
      <c r="C4" s="165"/>
      <c r="D4" s="89" t="s">
        <v>71</v>
      </c>
      <c r="E4" s="67" t="s">
        <v>104</v>
      </c>
      <c r="F4" s="89" t="s">
        <v>71</v>
      </c>
      <c r="G4" s="68" t="s">
        <v>100</v>
      </c>
    </row>
    <row r="5" spans="1:8" s="75" customFormat="1" ht="16.5">
      <c r="A5" s="166" t="s">
        <v>133</v>
      </c>
      <c r="B5" s="166"/>
      <c r="C5" s="83">
        <f>SUM(C6:C25)</f>
        <v>12861</v>
      </c>
      <c r="D5" s="83">
        <f>SUM(D6:D25)</f>
        <v>9544</v>
      </c>
      <c r="E5" s="82">
        <f>D5/C5</f>
        <v>0.7420884845657414</v>
      </c>
      <c r="F5" s="83">
        <f>SUM(F6:F25)</f>
        <v>3317</v>
      </c>
      <c r="G5" s="82">
        <f>F5/C5</f>
        <v>0.2579115154342586</v>
      </c>
      <c r="H5" s="74"/>
    </row>
    <row r="6" spans="1:7" ht="17.25">
      <c r="A6" s="169" t="s">
        <v>134</v>
      </c>
      <c r="B6" s="76" t="s">
        <v>111</v>
      </c>
      <c r="C6" s="84">
        <f>D6+F6</f>
        <v>30</v>
      </c>
      <c r="D6" s="84">
        <v>24</v>
      </c>
      <c r="E6" s="82">
        <f aca="true" t="shared" si="0" ref="E6:E25">D6/C6</f>
        <v>0.8</v>
      </c>
      <c r="F6" s="84">
        <v>6</v>
      </c>
      <c r="G6" s="82">
        <f aca="true" t="shared" si="1" ref="G6:G25">F6/C6</f>
        <v>0.2</v>
      </c>
    </row>
    <row r="7" spans="1:7" ht="16.5">
      <c r="A7" s="169"/>
      <c r="B7" s="77" t="s">
        <v>112</v>
      </c>
      <c r="C7" s="84">
        <f aca="true" t="shared" si="2" ref="C7:C25">D7+F7</f>
        <v>41</v>
      </c>
      <c r="D7" s="84">
        <v>26</v>
      </c>
      <c r="E7" s="82">
        <f t="shared" si="0"/>
        <v>0.6341463414634146</v>
      </c>
      <c r="F7" s="84">
        <v>15</v>
      </c>
      <c r="G7" s="82">
        <f t="shared" si="1"/>
        <v>0.36585365853658536</v>
      </c>
    </row>
    <row r="8" spans="1:7" ht="16.5">
      <c r="A8" s="169"/>
      <c r="B8" s="77" t="s">
        <v>113</v>
      </c>
      <c r="C8" s="84">
        <f t="shared" si="2"/>
        <v>42</v>
      </c>
      <c r="D8" s="84">
        <v>35</v>
      </c>
      <c r="E8" s="82">
        <f t="shared" si="0"/>
        <v>0.8333333333333334</v>
      </c>
      <c r="F8" s="84">
        <v>7</v>
      </c>
      <c r="G8" s="82">
        <f t="shared" si="1"/>
        <v>0.16666666666666666</v>
      </c>
    </row>
    <row r="9" spans="1:7" ht="16.5">
      <c r="A9" s="169" t="s">
        <v>135</v>
      </c>
      <c r="B9" s="78" t="s">
        <v>115</v>
      </c>
      <c r="C9" s="84">
        <f t="shared" si="2"/>
        <v>112</v>
      </c>
      <c r="D9" s="84">
        <v>74</v>
      </c>
      <c r="E9" s="82">
        <f t="shared" si="0"/>
        <v>0.6607142857142857</v>
      </c>
      <c r="F9" s="84">
        <v>38</v>
      </c>
      <c r="G9" s="82">
        <f t="shared" si="1"/>
        <v>0.3392857142857143</v>
      </c>
    </row>
    <row r="10" spans="1:7" ht="16.5">
      <c r="A10" s="169"/>
      <c r="B10" s="78" t="s">
        <v>116</v>
      </c>
      <c r="C10" s="84">
        <f t="shared" si="2"/>
        <v>20</v>
      </c>
      <c r="D10" s="84">
        <v>10</v>
      </c>
      <c r="E10" s="82">
        <f t="shared" si="0"/>
        <v>0.5</v>
      </c>
      <c r="F10" s="84">
        <v>10</v>
      </c>
      <c r="G10" s="82">
        <f t="shared" si="1"/>
        <v>0.5</v>
      </c>
    </row>
    <row r="11" spans="1:7" ht="16.5">
      <c r="A11" s="169"/>
      <c r="B11" s="78" t="s">
        <v>117</v>
      </c>
      <c r="C11" s="84">
        <f t="shared" si="2"/>
        <v>1372</v>
      </c>
      <c r="D11" s="84">
        <v>787</v>
      </c>
      <c r="E11" s="82">
        <f t="shared" si="0"/>
        <v>0.5736151603498543</v>
      </c>
      <c r="F11" s="84">
        <v>585</v>
      </c>
      <c r="G11" s="82">
        <f t="shared" si="1"/>
        <v>0.4263848396501458</v>
      </c>
    </row>
    <row r="12" spans="1:7" ht="16.5">
      <c r="A12" s="55" t="s">
        <v>118</v>
      </c>
      <c r="B12" s="78" t="s">
        <v>119</v>
      </c>
      <c r="C12" s="84">
        <f t="shared" si="2"/>
        <v>1970</v>
      </c>
      <c r="D12" s="84">
        <v>1768</v>
      </c>
      <c r="E12" s="82">
        <f t="shared" si="0"/>
        <v>0.8974619289340101</v>
      </c>
      <c r="F12" s="84">
        <v>202</v>
      </c>
      <c r="G12" s="82">
        <f t="shared" si="1"/>
        <v>0.10253807106598985</v>
      </c>
    </row>
    <row r="13" spans="1:7" ht="16.5">
      <c r="A13" s="169" t="s">
        <v>130</v>
      </c>
      <c r="B13" s="78" t="s">
        <v>79</v>
      </c>
      <c r="C13" s="84">
        <f t="shared" si="2"/>
        <v>376</v>
      </c>
      <c r="D13" s="84">
        <v>337</v>
      </c>
      <c r="E13" s="82">
        <f t="shared" si="0"/>
        <v>0.8962765957446809</v>
      </c>
      <c r="F13" s="84">
        <v>39</v>
      </c>
      <c r="G13" s="82">
        <f t="shared" si="1"/>
        <v>0.10372340425531915</v>
      </c>
    </row>
    <row r="14" spans="1:7" ht="16.5">
      <c r="A14" s="169"/>
      <c r="B14" s="78" t="s">
        <v>81</v>
      </c>
      <c r="C14" s="84">
        <f t="shared" si="2"/>
        <v>3793</v>
      </c>
      <c r="D14" s="84">
        <v>3254</v>
      </c>
      <c r="E14" s="82">
        <f t="shared" si="0"/>
        <v>0.8578961244397575</v>
      </c>
      <c r="F14" s="84">
        <v>539</v>
      </c>
      <c r="G14" s="82">
        <f t="shared" si="1"/>
        <v>0.14210387556024257</v>
      </c>
    </row>
    <row r="15" spans="1:7" ht="16.5">
      <c r="A15" s="169"/>
      <c r="B15" s="78" t="s">
        <v>121</v>
      </c>
      <c r="C15" s="84">
        <f t="shared" si="2"/>
        <v>255</v>
      </c>
      <c r="D15" s="84">
        <v>149</v>
      </c>
      <c r="E15" s="82">
        <f t="shared" si="0"/>
        <v>0.5843137254901961</v>
      </c>
      <c r="F15" s="84">
        <v>106</v>
      </c>
      <c r="G15" s="82">
        <f t="shared" si="1"/>
        <v>0.41568627450980394</v>
      </c>
    </row>
    <row r="16" spans="1:7" ht="16.5">
      <c r="A16" s="170" t="s">
        <v>122</v>
      </c>
      <c r="B16" s="78" t="s">
        <v>123</v>
      </c>
      <c r="C16" s="84">
        <f t="shared" si="2"/>
        <v>1224</v>
      </c>
      <c r="D16" s="84">
        <v>553</v>
      </c>
      <c r="E16" s="82">
        <f t="shared" si="0"/>
        <v>0.45179738562091504</v>
      </c>
      <c r="F16" s="84">
        <v>671</v>
      </c>
      <c r="G16" s="82">
        <f t="shared" si="1"/>
        <v>0.548202614379085</v>
      </c>
    </row>
    <row r="17" spans="1:7" ht="16.5">
      <c r="A17" s="171"/>
      <c r="B17" s="78" t="s">
        <v>127</v>
      </c>
      <c r="C17" s="84">
        <f t="shared" si="2"/>
        <v>241</v>
      </c>
      <c r="D17" s="84">
        <v>95</v>
      </c>
      <c r="E17" s="82">
        <f t="shared" si="0"/>
        <v>0.3941908713692946</v>
      </c>
      <c r="F17" s="84">
        <v>146</v>
      </c>
      <c r="G17" s="82">
        <f t="shared" si="1"/>
        <v>0.6058091286307054</v>
      </c>
    </row>
    <row r="18" spans="1:7" ht="16.5">
      <c r="A18" s="171"/>
      <c r="B18" s="78" t="s">
        <v>87</v>
      </c>
      <c r="C18" s="84">
        <f t="shared" si="2"/>
        <v>136</v>
      </c>
      <c r="D18" s="84">
        <v>56</v>
      </c>
      <c r="E18" s="82">
        <f t="shared" si="0"/>
        <v>0.4117647058823529</v>
      </c>
      <c r="F18" s="84">
        <v>80</v>
      </c>
      <c r="G18" s="82">
        <f t="shared" si="1"/>
        <v>0.5882352941176471</v>
      </c>
    </row>
    <row r="19" spans="1:7" ht="16.5">
      <c r="A19" s="171"/>
      <c r="B19" s="78" t="s">
        <v>124</v>
      </c>
      <c r="C19" s="84">
        <f t="shared" si="2"/>
        <v>687</v>
      </c>
      <c r="D19" s="84">
        <v>342</v>
      </c>
      <c r="E19" s="82">
        <f t="shared" si="0"/>
        <v>0.4978165938864629</v>
      </c>
      <c r="F19" s="84">
        <v>345</v>
      </c>
      <c r="G19" s="82">
        <f t="shared" si="1"/>
        <v>0.5021834061135371</v>
      </c>
    </row>
    <row r="20" spans="1:7" ht="16.5">
      <c r="A20" s="171"/>
      <c r="B20" s="78" t="s">
        <v>125</v>
      </c>
      <c r="C20" s="84">
        <f t="shared" si="2"/>
        <v>455</v>
      </c>
      <c r="D20" s="84">
        <v>391</v>
      </c>
      <c r="E20" s="82">
        <f t="shared" si="0"/>
        <v>0.8593406593406593</v>
      </c>
      <c r="F20" s="84">
        <v>64</v>
      </c>
      <c r="G20" s="82">
        <f t="shared" si="1"/>
        <v>0.14065934065934066</v>
      </c>
    </row>
    <row r="21" spans="1:7" ht="16.5">
      <c r="A21" s="171"/>
      <c r="B21" s="78" t="s">
        <v>90</v>
      </c>
      <c r="C21" s="84">
        <f t="shared" si="2"/>
        <v>420</v>
      </c>
      <c r="D21" s="84">
        <v>189</v>
      </c>
      <c r="E21" s="82">
        <f t="shared" si="0"/>
        <v>0.45</v>
      </c>
      <c r="F21" s="84">
        <v>231</v>
      </c>
      <c r="G21" s="82">
        <f t="shared" si="1"/>
        <v>0.55</v>
      </c>
    </row>
    <row r="22" spans="1:7" ht="16.5">
      <c r="A22" s="171"/>
      <c r="B22" s="78" t="s">
        <v>91</v>
      </c>
      <c r="C22" s="84">
        <f t="shared" si="2"/>
        <v>99</v>
      </c>
      <c r="D22" s="84">
        <v>67</v>
      </c>
      <c r="E22" s="82">
        <f t="shared" si="0"/>
        <v>0.6767676767676768</v>
      </c>
      <c r="F22" s="84">
        <v>32</v>
      </c>
      <c r="G22" s="82">
        <f t="shared" si="1"/>
        <v>0.32323232323232326</v>
      </c>
    </row>
    <row r="23" spans="1:7" ht="16.5">
      <c r="A23" s="171"/>
      <c r="B23" s="78" t="s">
        <v>92</v>
      </c>
      <c r="C23" s="84">
        <f t="shared" si="2"/>
        <v>160</v>
      </c>
      <c r="D23" s="84">
        <v>79</v>
      </c>
      <c r="E23" s="82">
        <f t="shared" si="0"/>
        <v>0.49375</v>
      </c>
      <c r="F23" s="84">
        <v>81</v>
      </c>
      <c r="G23" s="82">
        <f t="shared" si="1"/>
        <v>0.50625</v>
      </c>
    </row>
    <row r="24" spans="1:7" ht="16.5">
      <c r="A24" s="172"/>
      <c r="B24" s="78" t="s">
        <v>94</v>
      </c>
      <c r="C24" s="84">
        <f t="shared" si="2"/>
        <v>125</v>
      </c>
      <c r="D24" s="84">
        <v>64</v>
      </c>
      <c r="E24" s="82">
        <f t="shared" si="0"/>
        <v>0.512</v>
      </c>
      <c r="F24" s="84">
        <v>61</v>
      </c>
      <c r="G24" s="82">
        <f t="shared" si="1"/>
        <v>0.488</v>
      </c>
    </row>
    <row r="25" spans="1:7" ht="16.5">
      <c r="A25" s="73" t="s">
        <v>95</v>
      </c>
      <c r="B25" s="78" t="s">
        <v>126</v>
      </c>
      <c r="C25" s="84">
        <f t="shared" si="2"/>
        <v>1303</v>
      </c>
      <c r="D25" s="84">
        <v>1244</v>
      </c>
      <c r="E25" s="82">
        <f t="shared" si="0"/>
        <v>0.9547198772064467</v>
      </c>
      <c r="F25" s="84">
        <v>59</v>
      </c>
      <c r="G25" s="82">
        <f t="shared" si="1"/>
        <v>0.04528012279355334</v>
      </c>
    </row>
    <row r="26" spans="1:7" ht="15.75">
      <c r="A26" s="79"/>
      <c r="B26" s="80"/>
      <c r="C26" s="85"/>
      <c r="D26" s="85"/>
      <c r="E26" s="19"/>
      <c r="F26" s="85"/>
      <c r="G26" s="19"/>
    </row>
    <row r="27" spans="1:7" s="81" customFormat="1" ht="15.75">
      <c r="A27" s="151" t="s">
        <v>131</v>
      </c>
      <c r="B27" s="151"/>
      <c r="C27" s="86"/>
      <c r="D27" s="86"/>
      <c r="E27" s="13"/>
      <c r="F27" s="86"/>
      <c r="G27" s="15"/>
    </row>
  </sheetData>
  <sheetProtection/>
  <mergeCells count="12">
    <mergeCell ref="A5:B5"/>
    <mergeCell ref="A6:A8"/>
    <mergeCell ref="A9:A11"/>
    <mergeCell ref="A13:A15"/>
    <mergeCell ref="A27:B27"/>
    <mergeCell ref="A16:A24"/>
    <mergeCell ref="A1:G1"/>
    <mergeCell ref="A2:G2"/>
    <mergeCell ref="A3:B4"/>
    <mergeCell ref="C3:C4"/>
    <mergeCell ref="D3:E3"/>
    <mergeCell ref="F3:G3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A00099</cp:lastModifiedBy>
  <cp:lastPrinted>2023-05-18T01:29:28Z</cp:lastPrinted>
  <dcterms:created xsi:type="dcterms:W3CDTF">2008-07-15T07:45:49Z</dcterms:created>
  <dcterms:modified xsi:type="dcterms:W3CDTF">2023-06-01T08:44:41Z</dcterms:modified>
  <cp:category/>
  <cp:version/>
  <cp:contentType/>
  <cp:contentStatus/>
</cp:coreProperties>
</file>