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720" tabRatio="500" activeTab="0"/>
  </bookViews>
  <sheets>
    <sheet name="女性創業育成課程培訓人次" sheetId="1" r:id="rId1"/>
  </sheets>
  <definedNames>
    <definedName name="_xlnm.Print_Area" localSheetId="0">'女性創業育成課程培訓人次'!$A$1:$H$40</definedName>
  </definedNames>
  <calcPr fullCalcOnLoad="1"/>
</workbook>
</file>

<file path=xl/sharedStrings.xml><?xml version="1.0" encoding="utf-8"?>
<sst xmlns="http://schemas.openxmlformats.org/spreadsheetml/2006/main" count="46" uniqueCount="32">
  <si>
    <t>年度</t>
  </si>
  <si>
    <t>北部地區</t>
  </si>
  <si>
    <t>中部地區</t>
  </si>
  <si>
    <t>南部地區</t>
  </si>
  <si>
    <t>東部與金馬地區</t>
  </si>
  <si>
    <t>中部地區：台中市、苗栗縣、彰化縣、南投縣、雲林縣。</t>
  </si>
  <si>
    <t>東部與金馬地區：花蓮縣、台東縣、金門縣、連江縣。</t>
  </si>
  <si>
    <t>單位：人
Unit: person</t>
  </si>
  <si>
    <t>　總計 Totals</t>
  </si>
  <si>
    <t>　男性 Male</t>
  </si>
  <si>
    <t>女性 Female</t>
  </si>
  <si>
    <t>人數
Number of People</t>
  </si>
  <si>
    <t>百分比
Percentage
(%)</t>
  </si>
  <si>
    <t>102年 (2013)</t>
  </si>
  <si>
    <t>103年 (2014)</t>
  </si>
  <si>
    <t>104年 (2015)</t>
  </si>
  <si>
    <t>105年 (2016)</t>
  </si>
  <si>
    <t>106年 (2017)</t>
  </si>
  <si>
    <t>107年 (2018)</t>
  </si>
  <si>
    <t>108年 (2019)</t>
  </si>
  <si>
    <t>109年 (2020)</t>
  </si>
  <si>
    <t>110年 (2021)</t>
  </si>
  <si>
    <t>111年 (2022)</t>
  </si>
  <si>
    <r>
      <t>北部地區</t>
    </r>
    <r>
      <rPr>
        <sz val="14"/>
        <rFont val="Times New Roman"/>
        <family val="1"/>
      </rPr>
      <t>*</t>
    </r>
    <r>
      <rPr>
        <vertAlign val="superscript"/>
        <sz val="14"/>
        <rFont val="標楷體"/>
        <family val="4"/>
      </rPr>
      <t>註</t>
    </r>
  </si>
  <si>
    <r>
      <t>北部地區：台北市、新北市、基隆市、桃園市、新竹縣市、宜蘭縣。</t>
    </r>
    <r>
      <rPr>
        <sz val="12"/>
        <rFont val="Times New Roman"/>
        <family val="1"/>
      </rPr>
      <t xml:space="preserve"> </t>
    </r>
  </si>
  <si>
    <r>
      <t>南部地區：高雄市、台南市、嘉義縣市、屏東縣、澎湖縣。</t>
    </r>
    <r>
      <rPr>
        <sz val="12"/>
        <rFont val="Times New Roman"/>
        <family val="1"/>
      </rPr>
      <t xml:space="preserve"> </t>
    </r>
  </si>
  <si>
    <t>112年 (2023)</t>
  </si>
  <si>
    <r>
      <t>*</t>
    </r>
    <r>
      <rPr>
        <sz val="12"/>
        <color indexed="10"/>
        <rFont val="標楷體"/>
        <family val="4"/>
      </rPr>
      <t>註：部分課程採線上方式辦理，線上課程人數併入北部地區計算</t>
    </r>
  </si>
  <si>
    <t xml:space="preserve">女性創業育成課程培訓人次
Number of People of Women Entrepreneurship Incubation Programe </t>
  </si>
  <si>
    <t>*註：課程報名規定，男性學員須為女創企業之共同創辦人，並與女性學員一齊參與課程</t>
  </si>
  <si>
    <r>
      <t>北部地區</t>
    </r>
    <r>
      <rPr>
        <sz val="14"/>
        <rFont val="Times New Roman"/>
        <family val="1"/>
      </rPr>
      <t>*</t>
    </r>
    <r>
      <rPr>
        <vertAlign val="superscript"/>
        <sz val="14"/>
        <rFont val="標楷體"/>
        <family val="4"/>
      </rPr>
      <t>註</t>
    </r>
  </si>
  <si>
    <t>資料來源：經濟部中小企業處
Resource: Small and Medium Enterprise Administration, Ministry of Economic Affairs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</si>
</sst>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0.00\ "/>
  </numFmts>
  <fonts count="49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12"/>
      <color indexed="10"/>
      <name val="標楷體"/>
      <family val="4"/>
    </font>
    <font>
      <sz val="12"/>
      <name val="標楷體"/>
      <family val="4"/>
    </font>
    <font>
      <sz val="12"/>
      <name val="新細明體"/>
      <family val="1"/>
    </font>
    <font>
      <sz val="14"/>
      <name val="標楷體"/>
      <family val="4"/>
    </font>
    <font>
      <b/>
      <sz val="12"/>
      <name val="標楷體"/>
      <family val="4"/>
    </font>
    <font>
      <sz val="14"/>
      <name val="Times New Roman"/>
      <family val="1"/>
    </font>
    <font>
      <vertAlign val="superscript"/>
      <sz val="14"/>
      <name val="標楷體"/>
      <family val="4"/>
    </font>
    <font>
      <sz val="12"/>
      <name val="Times New Roman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b/>
      <sz val="12"/>
      <color indexed="10"/>
      <name val="標楷體"/>
      <family val="4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  <font>
      <b/>
      <sz val="12"/>
      <color rgb="FFFF0000"/>
      <name val="標楷體"/>
      <family val="4"/>
    </font>
    <font>
      <sz val="12"/>
      <color rgb="FFFF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6" fillId="0" borderId="0" xfId="33" applyFont="1">
      <alignment/>
    </xf>
    <xf numFmtId="0" fontId="46" fillId="0" borderId="0" xfId="0" applyFont="1" applyAlignment="1">
      <alignment/>
    </xf>
    <xf numFmtId="0" fontId="47" fillId="0" borderId="0" xfId="33" applyFont="1">
      <alignment/>
    </xf>
    <xf numFmtId="0" fontId="47" fillId="0" borderId="0" xfId="0" applyFont="1" applyAlignment="1">
      <alignment/>
    </xf>
    <xf numFmtId="0" fontId="48" fillId="33" borderId="0" xfId="33" applyFont="1" applyFill="1">
      <alignment/>
    </xf>
    <xf numFmtId="0" fontId="3" fillId="0" borderId="10" xfId="33" applyFont="1" applyBorder="1">
      <alignment/>
    </xf>
    <xf numFmtId="0" fontId="3" fillId="0" borderId="10" xfId="33" applyFont="1" applyBorder="1" applyAlignment="1">
      <alignment horizontal="left" wrapText="1"/>
    </xf>
    <xf numFmtId="0" fontId="3" fillId="0" borderId="11" xfId="33" applyFont="1" applyBorder="1">
      <alignment/>
    </xf>
    <xf numFmtId="0" fontId="3" fillId="0" borderId="11" xfId="33" applyFont="1" applyBorder="1" applyAlignment="1">
      <alignment horizontal="center" vertical="center" wrapText="1"/>
    </xf>
    <xf numFmtId="176" fontId="3" fillId="0" borderId="11" xfId="33" applyNumberFormat="1" applyFont="1" applyBorder="1" applyAlignment="1">
      <alignment horizontal="center" vertical="center" wrapText="1"/>
    </xf>
    <xf numFmtId="0" fontId="3" fillId="0" borderId="11" xfId="33" applyFont="1" applyBorder="1" applyAlignment="1">
      <alignment horizontal="left" vertical="center"/>
    </xf>
    <xf numFmtId="177" fontId="3" fillId="0" borderId="11" xfId="33" applyNumberFormat="1" applyFont="1" applyBorder="1">
      <alignment/>
    </xf>
    <xf numFmtId="0" fontId="5" fillId="0" borderId="11" xfId="35" applyFont="1" applyBorder="1" applyAlignment="1">
      <alignment vertical="center"/>
    </xf>
    <xf numFmtId="0" fontId="6" fillId="0" borderId="11" xfId="33" applyFont="1" applyBorder="1" applyAlignment="1">
      <alignment horizontal="left" vertical="center"/>
    </xf>
    <xf numFmtId="0" fontId="6" fillId="0" borderId="11" xfId="33" applyFont="1" applyBorder="1">
      <alignment/>
    </xf>
    <xf numFmtId="177" fontId="6" fillId="0" borderId="11" xfId="33" applyNumberFormat="1" applyFont="1" applyBorder="1">
      <alignment/>
    </xf>
    <xf numFmtId="0" fontId="3" fillId="0" borderId="0" xfId="33" applyFont="1" applyAlignment="1">
      <alignment horizontal="left" vertical="center"/>
    </xf>
    <xf numFmtId="0" fontId="3" fillId="0" borderId="0" xfId="33" applyFont="1">
      <alignment/>
    </xf>
    <xf numFmtId="0" fontId="47" fillId="0" borderId="0" xfId="0" applyFont="1" applyAlignment="1">
      <alignment/>
    </xf>
    <xf numFmtId="0" fontId="46" fillId="34" borderId="0" xfId="33" applyFont="1" applyFill="1">
      <alignment/>
    </xf>
    <xf numFmtId="0" fontId="3" fillId="0" borderId="11" xfId="33" applyFont="1" applyBorder="1" applyAlignment="1">
      <alignment horizontal="center"/>
    </xf>
    <xf numFmtId="0" fontId="3" fillId="0" borderId="11" xfId="33" applyFont="1" applyBorder="1" applyAlignment="1">
      <alignment horizontal="left" vertical="center" wrapText="1"/>
    </xf>
    <xf numFmtId="0" fontId="3" fillId="0" borderId="0" xfId="33" applyFont="1" applyAlignment="1">
      <alignment horizontal="center" vertical="center" wrapText="1"/>
    </xf>
    <xf numFmtId="0" fontId="4" fillId="0" borderId="10" xfId="0" applyFont="1" applyBorder="1" applyAlignment="1">
      <alignment/>
    </xf>
    <xf numFmtId="0" fontId="3" fillId="0" borderId="11" xfId="33" applyFont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5" xfId="34"/>
    <cellStyle name="一般 5 2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39"/>
  <sheetViews>
    <sheetView tabSelected="1" zoomScalePageLayoutView="0" workbookViewId="0" topLeftCell="A1">
      <selection activeCell="D11" sqref="D11"/>
    </sheetView>
  </sheetViews>
  <sheetFormatPr defaultColWidth="9.625" defaultRowHeight="16.5"/>
  <cols>
    <col min="1" max="1" width="14.625" style="1" customWidth="1"/>
    <col min="2" max="2" width="18.875" style="1" customWidth="1"/>
    <col min="3" max="3" width="9.125" style="1" customWidth="1"/>
    <col min="4" max="4" width="12.375" style="1" customWidth="1"/>
    <col min="5" max="5" width="8.25390625" style="1" customWidth="1"/>
    <col min="6" max="6" width="11.75390625" style="1" customWidth="1"/>
    <col min="7" max="7" width="10.50390625" style="1" bestFit="1" customWidth="1"/>
    <col min="8" max="8" width="12.25390625" style="1" customWidth="1"/>
    <col min="9" max="9" width="4.125" style="1" customWidth="1"/>
    <col min="10" max="10" width="22.00390625" style="1" bestFit="1" customWidth="1"/>
    <col min="11" max="64" width="9.625" style="1" customWidth="1"/>
    <col min="65" max="16384" width="9.625" style="2" customWidth="1"/>
  </cols>
  <sheetData>
    <row r="1" spans="1:8" ht="35.25" customHeight="1">
      <c r="A1" s="23" t="s">
        <v>28</v>
      </c>
      <c r="B1" s="23"/>
      <c r="C1" s="23"/>
      <c r="D1" s="23"/>
      <c r="E1" s="23"/>
      <c r="F1" s="23"/>
      <c r="G1" s="23"/>
      <c r="H1" s="23"/>
    </row>
    <row r="2" spans="1:8" ht="34.5" customHeight="1">
      <c r="A2" s="6"/>
      <c r="B2" s="6"/>
      <c r="C2" s="24"/>
      <c r="D2" s="24"/>
      <c r="E2" s="24"/>
      <c r="F2" s="24"/>
      <c r="G2" s="6"/>
      <c r="H2" s="7" t="s">
        <v>7</v>
      </c>
    </row>
    <row r="3" spans="1:8" ht="15" customHeight="1">
      <c r="A3" s="8"/>
      <c r="B3" s="8"/>
      <c r="C3" s="25" t="s">
        <v>8</v>
      </c>
      <c r="D3" s="25"/>
      <c r="E3" s="25" t="s">
        <v>9</v>
      </c>
      <c r="F3" s="25"/>
      <c r="G3" s="25" t="s">
        <v>10</v>
      </c>
      <c r="H3" s="25"/>
    </row>
    <row r="4" spans="1:8" ht="62.25" customHeight="1">
      <c r="A4" s="21" t="s">
        <v>0</v>
      </c>
      <c r="B4" s="21"/>
      <c r="C4" s="9" t="s">
        <v>11</v>
      </c>
      <c r="D4" s="10" t="s">
        <v>12</v>
      </c>
      <c r="E4" s="9" t="s">
        <v>11</v>
      </c>
      <c r="F4" s="10" t="s">
        <v>12</v>
      </c>
      <c r="G4" s="9" t="s">
        <v>11</v>
      </c>
      <c r="H4" s="9" t="s">
        <v>12</v>
      </c>
    </row>
    <row r="5" spans="1:8" ht="24.75" customHeight="1">
      <c r="A5" s="11" t="s">
        <v>13</v>
      </c>
      <c r="B5" s="11"/>
      <c r="C5" s="8">
        <f>SUM(E5+G5)</f>
        <v>1513</v>
      </c>
      <c r="D5" s="12">
        <f>SUM(F5+H5)</f>
        <v>100</v>
      </c>
      <c r="E5" s="8">
        <v>175</v>
      </c>
      <c r="F5" s="12">
        <v>12</v>
      </c>
      <c r="G5" s="8">
        <v>1338</v>
      </c>
      <c r="H5" s="12">
        <v>88</v>
      </c>
    </row>
    <row r="6" spans="1:8" ht="24.75" customHeight="1">
      <c r="A6" s="11" t="s">
        <v>14</v>
      </c>
      <c r="B6" s="11"/>
      <c r="C6" s="8">
        <v>897</v>
      </c>
      <c r="D6" s="12">
        <f>SUM(F6+H6)</f>
        <v>100</v>
      </c>
      <c r="E6" s="8">
        <v>40</v>
      </c>
      <c r="F6" s="12">
        <v>4.46</v>
      </c>
      <c r="G6" s="8">
        <v>857</v>
      </c>
      <c r="H6" s="12">
        <v>95.54</v>
      </c>
    </row>
    <row r="7" spans="1:8" ht="24.75" customHeight="1">
      <c r="A7" s="11" t="s">
        <v>15</v>
      </c>
      <c r="B7" s="11"/>
      <c r="C7" s="8">
        <f>E7+G7</f>
        <v>1435</v>
      </c>
      <c r="D7" s="12">
        <f>SUM(F7+H7)</f>
        <v>100</v>
      </c>
      <c r="E7" s="8">
        <v>24</v>
      </c>
      <c r="F7" s="12">
        <f>(E7/C7)*100</f>
        <v>1.6724738675958188</v>
      </c>
      <c r="G7" s="8">
        <v>1411</v>
      </c>
      <c r="H7" s="12">
        <f>(G7/C7)*100</f>
        <v>98.32752613240419</v>
      </c>
    </row>
    <row r="8" spans="1:8" ht="24.75" customHeight="1">
      <c r="A8" s="11" t="s">
        <v>16</v>
      </c>
      <c r="B8" s="11"/>
      <c r="C8" s="8">
        <f>E8+G8</f>
        <v>1628</v>
      </c>
      <c r="D8" s="12">
        <f>SUM(F8+H8)</f>
        <v>100</v>
      </c>
      <c r="E8" s="8">
        <v>43</v>
      </c>
      <c r="F8" s="12">
        <f>(E8/C8)*100</f>
        <v>2.6412776412776413</v>
      </c>
      <c r="G8" s="8">
        <v>1585</v>
      </c>
      <c r="H8" s="12">
        <f>(G8/C8)*100</f>
        <v>97.35872235872236</v>
      </c>
    </row>
    <row r="9" spans="1:8" ht="24.75" customHeight="1">
      <c r="A9" s="11" t="s">
        <v>17</v>
      </c>
      <c r="B9" s="11"/>
      <c r="C9" s="8">
        <v>1691</v>
      </c>
      <c r="D9" s="12">
        <v>100</v>
      </c>
      <c r="E9" s="8">
        <v>24</v>
      </c>
      <c r="F9" s="12">
        <v>1.42</v>
      </c>
      <c r="G9" s="8">
        <v>1667</v>
      </c>
      <c r="H9" s="12">
        <v>98.58</v>
      </c>
    </row>
    <row r="10" spans="1:64" s="4" customFormat="1" ht="24.75" customHeight="1">
      <c r="A10" s="11" t="s">
        <v>18</v>
      </c>
      <c r="B10" s="11"/>
      <c r="C10" s="8">
        <v>1858</v>
      </c>
      <c r="D10" s="12">
        <v>100</v>
      </c>
      <c r="E10" s="8">
        <v>20</v>
      </c>
      <c r="F10" s="12">
        <v>1.08</v>
      </c>
      <c r="G10" s="8">
        <v>1838</v>
      </c>
      <c r="H10" s="12">
        <v>98.92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</row>
    <row r="11" spans="1:64" s="4" customFormat="1" ht="24.75" customHeight="1">
      <c r="A11" s="11" t="s">
        <v>19</v>
      </c>
      <c r="B11" s="11"/>
      <c r="C11" s="8">
        <v>1948</v>
      </c>
      <c r="D11" s="12">
        <v>100</v>
      </c>
      <c r="E11" s="8">
        <v>60</v>
      </c>
      <c r="F11" s="12">
        <v>3.08</v>
      </c>
      <c r="G11" s="8">
        <v>1888</v>
      </c>
      <c r="H11" s="12">
        <v>96.92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</row>
    <row r="12" spans="1:64" s="4" customFormat="1" ht="24.75" customHeight="1" hidden="1">
      <c r="A12" s="11"/>
      <c r="B12" s="13" t="s">
        <v>1</v>
      </c>
      <c r="C12" s="8">
        <v>800</v>
      </c>
      <c r="D12" s="12">
        <v>100</v>
      </c>
      <c r="E12" s="8">
        <v>22</v>
      </c>
      <c r="F12" s="12">
        <f>E12/C12*100</f>
        <v>2.75</v>
      </c>
      <c r="G12" s="8">
        <v>778</v>
      </c>
      <c r="H12" s="12">
        <f aca="true" t="shared" si="0" ref="H12:H31">(G12/C12)*100</f>
        <v>97.25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64" s="4" customFormat="1" ht="24.75" customHeight="1" hidden="1">
      <c r="A13" s="11"/>
      <c r="B13" s="13" t="s">
        <v>2</v>
      </c>
      <c r="C13" s="8">
        <v>473</v>
      </c>
      <c r="D13" s="12">
        <v>100</v>
      </c>
      <c r="E13" s="8">
        <v>13</v>
      </c>
      <c r="F13" s="12">
        <f>E13/C13*100</f>
        <v>2.748414376321353</v>
      </c>
      <c r="G13" s="8">
        <v>460</v>
      </c>
      <c r="H13" s="12">
        <f t="shared" si="0"/>
        <v>97.25158562367865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s="4" customFormat="1" ht="24.75" customHeight="1" hidden="1">
      <c r="A14" s="11"/>
      <c r="B14" s="13" t="s">
        <v>3</v>
      </c>
      <c r="C14" s="8">
        <v>560</v>
      </c>
      <c r="D14" s="12">
        <v>100</v>
      </c>
      <c r="E14" s="8">
        <v>20</v>
      </c>
      <c r="F14" s="12">
        <f>E14/C14*100</f>
        <v>3.571428571428571</v>
      </c>
      <c r="G14" s="8">
        <v>540</v>
      </c>
      <c r="H14" s="12">
        <f t="shared" si="0"/>
        <v>96.42857142857143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</row>
    <row r="15" spans="1:64" s="4" customFormat="1" ht="24.75" customHeight="1" hidden="1">
      <c r="A15" s="11"/>
      <c r="B15" s="13" t="s">
        <v>4</v>
      </c>
      <c r="C15" s="8">
        <v>115</v>
      </c>
      <c r="D15" s="12">
        <v>100</v>
      </c>
      <c r="E15" s="8">
        <v>5</v>
      </c>
      <c r="F15" s="12">
        <f>E15/C15*100</f>
        <v>4.3478260869565215</v>
      </c>
      <c r="G15" s="8">
        <v>110</v>
      </c>
      <c r="H15" s="12">
        <f t="shared" si="0"/>
        <v>95.65217391304348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</row>
    <row r="16" spans="1:64" s="4" customFormat="1" ht="24.75" customHeight="1">
      <c r="A16" s="11" t="s">
        <v>20</v>
      </c>
      <c r="B16" s="11"/>
      <c r="C16" s="8">
        <f aca="true" t="shared" si="1" ref="C16:C21">E16+G16</f>
        <v>1965</v>
      </c>
      <c r="D16" s="12">
        <f aca="true" t="shared" si="2" ref="D16:D31">(E16+G16)/C16*100</f>
        <v>100</v>
      </c>
      <c r="E16" s="8">
        <v>64</v>
      </c>
      <c r="F16" s="12">
        <f aca="true" t="shared" si="3" ref="F16:F31">(E16/C16)*100</f>
        <v>3.2569974554707377</v>
      </c>
      <c r="G16" s="8">
        <f>983+918</f>
        <v>1901</v>
      </c>
      <c r="H16" s="12">
        <f t="shared" si="0"/>
        <v>96.74300254452926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</row>
    <row r="17" spans="1:64" s="4" customFormat="1" ht="19.5" customHeight="1" hidden="1">
      <c r="A17" s="11"/>
      <c r="B17" s="13" t="s">
        <v>1</v>
      </c>
      <c r="C17" s="8">
        <f t="shared" si="1"/>
        <v>835</v>
      </c>
      <c r="D17" s="12">
        <f t="shared" si="2"/>
        <v>100</v>
      </c>
      <c r="E17" s="8">
        <v>17</v>
      </c>
      <c r="F17" s="12">
        <f t="shared" si="3"/>
        <v>2.035928143712575</v>
      </c>
      <c r="G17" s="8">
        <v>818</v>
      </c>
      <c r="H17" s="12">
        <f t="shared" si="0"/>
        <v>97.96407185628743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</row>
    <row r="18" spans="1:64" s="4" customFormat="1" ht="19.5" customHeight="1" hidden="1">
      <c r="A18" s="11"/>
      <c r="B18" s="13" t="s">
        <v>2</v>
      </c>
      <c r="C18" s="8">
        <f t="shared" si="1"/>
        <v>475</v>
      </c>
      <c r="D18" s="12">
        <f t="shared" si="2"/>
        <v>100</v>
      </c>
      <c r="E18" s="8">
        <v>24</v>
      </c>
      <c r="F18" s="12">
        <f t="shared" si="3"/>
        <v>5.052631578947368</v>
      </c>
      <c r="G18" s="8">
        <v>451</v>
      </c>
      <c r="H18" s="12">
        <f t="shared" si="0"/>
        <v>94.94736842105263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</row>
    <row r="19" spans="1:64" s="4" customFormat="1" ht="19.5" customHeight="1" hidden="1">
      <c r="A19" s="11"/>
      <c r="B19" s="13" t="s">
        <v>3</v>
      </c>
      <c r="C19" s="8">
        <f t="shared" si="1"/>
        <v>543</v>
      </c>
      <c r="D19" s="12">
        <f t="shared" si="2"/>
        <v>100</v>
      </c>
      <c r="E19" s="8">
        <v>19</v>
      </c>
      <c r="F19" s="12">
        <f t="shared" si="3"/>
        <v>3.4990791896869244</v>
      </c>
      <c r="G19" s="8">
        <v>524</v>
      </c>
      <c r="H19" s="12">
        <f t="shared" si="0"/>
        <v>96.50092081031308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</row>
    <row r="20" spans="1:64" s="4" customFormat="1" ht="19.5" customHeight="1" hidden="1">
      <c r="A20" s="11"/>
      <c r="B20" s="13" t="s">
        <v>4</v>
      </c>
      <c r="C20" s="8">
        <f t="shared" si="1"/>
        <v>112</v>
      </c>
      <c r="D20" s="12">
        <f t="shared" si="2"/>
        <v>100</v>
      </c>
      <c r="E20" s="8">
        <v>4</v>
      </c>
      <c r="F20" s="12">
        <f t="shared" si="3"/>
        <v>3.571428571428571</v>
      </c>
      <c r="G20" s="8">
        <v>108</v>
      </c>
      <c r="H20" s="12">
        <f t="shared" si="0"/>
        <v>96.42857142857143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</row>
    <row r="21" spans="1:64" s="4" customFormat="1" ht="24.75" customHeight="1">
      <c r="A21" s="11" t="s">
        <v>21</v>
      </c>
      <c r="B21" s="11"/>
      <c r="C21" s="8">
        <f t="shared" si="1"/>
        <v>2296</v>
      </c>
      <c r="D21" s="12">
        <f t="shared" si="2"/>
        <v>100</v>
      </c>
      <c r="E21" s="8">
        <v>112</v>
      </c>
      <c r="F21" s="12">
        <f t="shared" si="3"/>
        <v>4.878048780487805</v>
      </c>
      <c r="G21" s="8">
        <v>2184</v>
      </c>
      <c r="H21" s="12">
        <f t="shared" si="0"/>
        <v>95.1219512195122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</row>
    <row r="22" spans="1:64" s="4" customFormat="1" ht="24.75" customHeight="1">
      <c r="A22" s="11" t="s">
        <v>22</v>
      </c>
      <c r="B22" s="11"/>
      <c r="C22" s="8">
        <f>E22+G22</f>
        <v>2293</v>
      </c>
      <c r="D22" s="12">
        <f>(E22+G22)/C22*100</f>
        <v>100</v>
      </c>
      <c r="E22" s="8">
        <v>39</v>
      </c>
      <c r="F22" s="12">
        <f>(E22/C22)*100</f>
        <v>1.70082860880942</v>
      </c>
      <c r="G22" s="8">
        <v>2254</v>
      </c>
      <c r="H22" s="12">
        <f>(G22/C22)*100</f>
        <v>98.29917139119058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</row>
    <row r="23" spans="1:64" s="4" customFormat="1" ht="24.75" customHeight="1" hidden="1">
      <c r="A23" s="14"/>
      <c r="B23" s="13" t="s">
        <v>23</v>
      </c>
      <c r="C23" s="8">
        <f>E23+G23</f>
        <v>1825</v>
      </c>
      <c r="D23" s="12">
        <f>(E23+G23)/C23*100</f>
        <v>100</v>
      </c>
      <c r="E23" s="8">
        <v>29</v>
      </c>
      <c r="F23" s="12">
        <f>(E23/C23)*100</f>
        <v>1.5890410958904109</v>
      </c>
      <c r="G23" s="8">
        <v>1796</v>
      </c>
      <c r="H23" s="12">
        <f>(G23/C23)*100</f>
        <v>98.41095890410959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</row>
    <row r="24" spans="1:64" s="4" customFormat="1" ht="24.75" customHeight="1" hidden="1">
      <c r="A24" s="14"/>
      <c r="B24" s="13" t="s">
        <v>2</v>
      </c>
      <c r="C24" s="8">
        <f>E24+G24</f>
        <v>90</v>
      </c>
      <c r="D24" s="12">
        <f>(E24+G24)/C24*100</f>
        <v>100</v>
      </c>
      <c r="E24" s="8">
        <v>6</v>
      </c>
      <c r="F24" s="12">
        <f>(E24/C24)*100</f>
        <v>6.666666666666667</v>
      </c>
      <c r="G24" s="8">
        <v>84</v>
      </c>
      <c r="H24" s="12">
        <f>(G24/C24)*100</f>
        <v>93.33333333333333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</row>
    <row r="25" spans="1:64" s="4" customFormat="1" ht="24.75" customHeight="1" hidden="1">
      <c r="A25" s="14"/>
      <c r="B25" s="13" t="s">
        <v>3</v>
      </c>
      <c r="C25" s="8">
        <f>E25+G25</f>
        <v>234</v>
      </c>
      <c r="D25" s="12">
        <f>(E25+G25)/C25*100</f>
        <v>100</v>
      </c>
      <c r="E25" s="8">
        <v>1</v>
      </c>
      <c r="F25" s="12">
        <f>(E25/C25)*100</f>
        <v>0.4273504273504274</v>
      </c>
      <c r="G25" s="8">
        <v>233</v>
      </c>
      <c r="H25" s="12">
        <f>(G25/C25)*100</f>
        <v>99.57264957264957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64" s="4" customFormat="1" ht="24.75" customHeight="1" hidden="1">
      <c r="A26" s="14"/>
      <c r="B26" s="13" t="s">
        <v>4</v>
      </c>
      <c r="C26" s="8">
        <f>E26+G26</f>
        <v>144</v>
      </c>
      <c r="D26" s="12">
        <f>(E26+G26)/C26*100</f>
        <v>100</v>
      </c>
      <c r="E26" s="8">
        <v>3</v>
      </c>
      <c r="F26" s="12">
        <f>(E26/C26)*100</f>
        <v>2.083333333333333</v>
      </c>
      <c r="G26" s="8">
        <v>141</v>
      </c>
      <c r="H26" s="12">
        <f>(G26/C26)*100</f>
        <v>97.91666666666666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</row>
    <row r="27" spans="1:64" s="4" customFormat="1" ht="24.75" customHeight="1">
      <c r="A27" s="14" t="s">
        <v>26</v>
      </c>
      <c r="B27" s="14"/>
      <c r="C27" s="15">
        <v>2312</v>
      </c>
      <c r="D27" s="16">
        <f t="shared" si="2"/>
        <v>100</v>
      </c>
      <c r="E27" s="15">
        <v>70</v>
      </c>
      <c r="F27" s="16">
        <f t="shared" si="3"/>
        <v>3.027681660899654</v>
      </c>
      <c r="G27" s="15">
        <v>2242</v>
      </c>
      <c r="H27" s="16">
        <f t="shared" si="0"/>
        <v>96.97231833910035</v>
      </c>
      <c r="I27" s="3"/>
      <c r="J27" s="19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</row>
    <row r="28" spans="1:64" s="4" customFormat="1" ht="24.75" customHeight="1">
      <c r="A28" s="14"/>
      <c r="B28" s="13" t="s">
        <v>30</v>
      </c>
      <c r="C28" s="15">
        <v>2097</v>
      </c>
      <c r="D28" s="16">
        <f t="shared" si="2"/>
        <v>100</v>
      </c>
      <c r="E28" s="15">
        <v>63</v>
      </c>
      <c r="F28" s="16">
        <f t="shared" si="3"/>
        <v>3.004291845493562</v>
      </c>
      <c r="G28" s="15">
        <v>2034</v>
      </c>
      <c r="H28" s="16">
        <f t="shared" si="0"/>
        <v>96.99570815450643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</row>
    <row r="29" spans="1:64" s="4" customFormat="1" ht="24.75" customHeight="1">
      <c r="A29" s="14"/>
      <c r="B29" s="13" t="s">
        <v>2</v>
      </c>
      <c r="C29" s="15">
        <v>62</v>
      </c>
      <c r="D29" s="16">
        <f t="shared" si="2"/>
        <v>100</v>
      </c>
      <c r="E29" s="15">
        <v>2</v>
      </c>
      <c r="F29" s="16">
        <f t="shared" si="3"/>
        <v>3.225806451612903</v>
      </c>
      <c r="G29" s="15">
        <v>60</v>
      </c>
      <c r="H29" s="16">
        <f t="shared" si="0"/>
        <v>96.7741935483871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</row>
    <row r="30" spans="1:64" s="4" customFormat="1" ht="24.75" customHeight="1">
      <c r="A30" s="14"/>
      <c r="B30" s="13" t="s">
        <v>3</v>
      </c>
      <c r="C30" s="15">
        <v>123</v>
      </c>
      <c r="D30" s="16">
        <f t="shared" si="2"/>
        <v>100</v>
      </c>
      <c r="E30" s="15">
        <v>4</v>
      </c>
      <c r="F30" s="16">
        <f t="shared" si="3"/>
        <v>3.2520325203252036</v>
      </c>
      <c r="G30" s="15">
        <v>119</v>
      </c>
      <c r="H30" s="16">
        <f t="shared" si="0"/>
        <v>96.7479674796748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</row>
    <row r="31" spans="1:64" s="4" customFormat="1" ht="24.75" customHeight="1">
      <c r="A31" s="14"/>
      <c r="B31" s="13" t="s">
        <v>4</v>
      </c>
      <c r="C31" s="15">
        <v>30</v>
      </c>
      <c r="D31" s="16">
        <f t="shared" si="2"/>
        <v>100</v>
      </c>
      <c r="E31" s="15">
        <v>1</v>
      </c>
      <c r="F31" s="16">
        <f t="shared" si="3"/>
        <v>3.3333333333333335</v>
      </c>
      <c r="G31" s="15">
        <v>29</v>
      </c>
      <c r="H31" s="16">
        <f t="shared" si="0"/>
        <v>96.66666666666667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</row>
    <row r="32" spans="1:8" ht="46.5" customHeight="1">
      <c r="A32" s="22" t="s">
        <v>31</v>
      </c>
      <c r="B32" s="22"/>
      <c r="C32" s="22"/>
      <c r="D32" s="22"/>
      <c r="E32" s="22"/>
      <c r="F32" s="22"/>
      <c r="G32" s="22"/>
      <c r="H32" s="22"/>
    </row>
    <row r="33" spans="1:8" ht="16.5">
      <c r="A33" s="17" t="s">
        <v>24</v>
      </c>
      <c r="B33" s="17"/>
      <c r="C33" s="18"/>
      <c r="D33" s="18"/>
      <c r="E33" s="18"/>
      <c r="F33" s="18"/>
      <c r="G33" s="18"/>
      <c r="H33" s="18"/>
    </row>
    <row r="34" spans="1:8" ht="16.5">
      <c r="A34" s="17" t="s">
        <v>5</v>
      </c>
      <c r="B34" s="17"/>
      <c r="C34" s="18"/>
      <c r="D34" s="18"/>
      <c r="E34" s="18"/>
      <c r="F34" s="18"/>
      <c r="G34" s="18"/>
      <c r="H34" s="18"/>
    </row>
    <row r="35" spans="1:8" ht="16.5">
      <c r="A35" s="17" t="s">
        <v>25</v>
      </c>
      <c r="B35" s="17"/>
      <c r="C35" s="18"/>
      <c r="D35" s="18"/>
      <c r="E35" s="18"/>
      <c r="F35" s="18"/>
      <c r="G35" s="18"/>
      <c r="H35" s="18"/>
    </row>
    <row r="36" spans="1:8" ht="16.5">
      <c r="A36" s="17" t="s">
        <v>6</v>
      </c>
      <c r="B36" s="17"/>
      <c r="C36" s="18"/>
      <c r="D36" s="18"/>
      <c r="E36" s="18"/>
      <c r="F36" s="18"/>
      <c r="G36" s="18"/>
      <c r="H36" s="18"/>
    </row>
    <row r="38" spans="1:5" ht="16.5">
      <c r="A38" s="5" t="s">
        <v>27</v>
      </c>
      <c r="B38" s="5"/>
      <c r="C38" s="5"/>
      <c r="D38" s="5"/>
      <c r="E38" s="5"/>
    </row>
    <row r="39" spans="1:8" ht="16.5">
      <c r="A39" s="5" t="s">
        <v>29</v>
      </c>
      <c r="B39" s="20"/>
      <c r="C39" s="20"/>
      <c r="D39" s="20"/>
      <c r="E39" s="20"/>
      <c r="F39" s="20"/>
      <c r="G39" s="20"/>
      <c r="H39" s="20"/>
    </row>
  </sheetData>
  <sheetProtection/>
  <mergeCells count="7">
    <mergeCell ref="A4:B4"/>
    <mergeCell ref="A32:H32"/>
    <mergeCell ref="A1:H1"/>
    <mergeCell ref="C2:F2"/>
    <mergeCell ref="C3:D3"/>
    <mergeCell ref="E3:F3"/>
    <mergeCell ref="G3:H3"/>
  </mergeCells>
  <printOptions horizontalCentered="1"/>
  <pageMargins left="0.747916666666667" right="0.590277777777778" top="0.511805555555555" bottom="0.511805555555555" header="0.511805555555555" footer="0.511805555555555"/>
  <pageSetup fitToHeight="0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MOEA</dc:creator>
  <cp:keywords/>
  <dc:description/>
  <cp:lastModifiedBy>吳同偉</cp:lastModifiedBy>
  <cp:lastPrinted>2024-06-17T07:52:59Z</cp:lastPrinted>
  <dcterms:created xsi:type="dcterms:W3CDTF">1999-07-27T01:45:40Z</dcterms:created>
  <dcterms:modified xsi:type="dcterms:W3CDTF">2024-07-15T01:14:22Z</dcterms:modified>
  <cp:category/>
  <cp:version/>
  <cp:contentType/>
  <cp:contentStatus/>
  <cp:revision>2</cp:revision>
</cp:coreProperties>
</file>