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歐雅婷資料\歐雅婷電腦資料\113年度工作\性別\性別統計分析報告\"/>
    </mc:Choice>
  </mc:AlternateContent>
  <xr:revisionPtr revIDLastSave="0" documentId="13_ncr:1_{12899614-E09C-4046-B751-4A64C32F2695}" xr6:coauthVersionLast="47" xr6:coauthVersionMax="47" xr10:uidLastSave="{00000000-0000-0000-0000-000000000000}"/>
  <bookViews>
    <workbookView xWindow="16371" yWindow="0" windowWidth="16629" windowHeight="17880" activeTab="1" xr2:uid="{F312A23D-50FD-4FD4-9A9C-2A1C04034349}"/>
  </bookViews>
  <sheets>
    <sheet name="各年度統計情形-依時間序列" sheetId="6" r:id="rId1"/>
    <sheet name="112年" sheetId="14" r:id="rId2"/>
    <sheet name="111年" sheetId="13" r:id="rId3"/>
    <sheet name="110年" sheetId="12" r:id="rId4"/>
    <sheet name="109年" sheetId="11" r:id="rId5"/>
    <sheet name="108年" sheetId="10" r:id="rId6"/>
    <sheet name="107年" sheetId="9" r:id="rId7"/>
    <sheet name="106年" sheetId="8" r:id="rId8"/>
    <sheet name="105年" sheetId="7" r:id="rId9"/>
    <sheet name="104年" sheetId="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6" l="1"/>
  <c r="C13" i="6"/>
  <c r="E13" i="6"/>
  <c r="F13" i="6" l="1"/>
  <c r="F4" i="6"/>
  <c r="F5" i="6"/>
  <c r="F6" i="6"/>
  <c r="F7" i="6"/>
  <c r="F8" i="6"/>
  <c r="F9" i="6"/>
  <c r="F10" i="6"/>
  <c r="F11" i="6"/>
  <c r="D11" i="6"/>
  <c r="D10" i="6"/>
  <c r="D9" i="6"/>
  <c r="D8" i="6"/>
  <c r="D7" i="6"/>
  <c r="D6" i="6"/>
  <c r="D5" i="6"/>
  <c r="D4" i="6"/>
  <c r="C6" i="9"/>
  <c r="C7" i="9"/>
  <c r="F5" i="9"/>
  <c r="D5" i="9"/>
  <c r="C5" i="9"/>
  <c r="C7" i="8"/>
  <c r="C6" i="8"/>
  <c r="F5" i="8"/>
  <c r="D5" i="8"/>
  <c r="C5" i="8"/>
  <c r="E7" i="8"/>
  <c r="E5" i="8"/>
  <c r="G6" i="8"/>
  <c r="G7" i="8"/>
  <c r="E6" i="8"/>
  <c r="G5" i="8"/>
  <c r="G6" i="9"/>
  <c r="G7" i="9"/>
  <c r="E7" i="9"/>
  <c r="E6" i="9"/>
  <c r="G5" i="9"/>
  <c r="E5" i="9"/>
  <c r="D13" i="6"/>
</calcChain>
</file>

<file path=xl/sharedStrings.xml><?xml version="1.0" encoding="utf-8"?>
<sst xmlns="http://schemas.openxmlformats.org/spreadsheetml/2006/main" count="133" uniqueCount="40">
  <si>
    <t>人數</t>
  </si>
  <si>
    <t>男</t>
  </si>
  <si>
    <t>女</t>
  </si>
  <si>
    <t>中、小企業</t>
  </si>
  <si>
    <t>大企業</t>
  </si>
  <si>
    <t>年度</t>
    <phoneticPr fontId="1" type="noConversion"/>
  </si>
  <si>
    <t>資料來源：經濟部工業局</t>
    <phoneticPr fontId="1" type="noConversion"/>
  </si>
  <si>
    <t>小計</t>
    <phoneticPr fontId="1" type="noConversion"/>
  </si>
  <si>
    <t>104年</t>
    <phoneticPr fontId="1" type="noConversion"/>
  </si>
  <si>
    <t>企業別</t>
    <phoneticPr fontId="1" type="noConversion"/>
  </si>
  <si>
    <t>年度</t>
    <phoneticPr fontId="1" type="noConversion"/>
  </si>
  <si>
    <t>中華民國104年</t>
  </si>
  <si>
    <t>%</t>
    <phoneticPr fontId="1" type="noConversion"/>
  </si>
  <si>
    <t>中華民國105年</t>
    <phoneticPr fontId="1" type="noConversion"/>
  </si>
  <si>
    <t>總計</t>
    <phoneticPr fontId="1" type="noConversion"/>
  </si>
  <si>
    <t>%</t>
    <phoneticPr fontId="1" type="noConversion"/>
  </si>
  <si>
    <t>中華民國106年</t>
    <phoneticPr fontId="1" type="noConversion"/>
  </si>
  <si>
    <t>中華民國107年</t>
    <phoneticPr fontId="1" type="noConversion"/>
  </si>
  <si>
    <t>工業局科技計畫輔導廠商企業主性別統計</t>
    <phoneticPr fontId="1" type="noConversion"/>
  </si>
  <si>
    <t>地區</t>
  </si>
  <si>
    <t>廠商家數</t>
  </si>
  <si>
    <t>企業主人數</t>
  </si>
  <si>
    <r>
      <t>百分比</t>
    </r>
    <r>
      <rPr>
        <sz val="12"/>
        <color indexed="8"/>
        <rFont val="Times New Roman"/>
        <family val="1"/>
      </rPr>
      <t>(%)</t>
    </r>
  </si>
  <si>
    <t>總計</t>
  </si>
  <si>
    <t>%</t>
    <phoneticPr fontId="1" type="noConversion"/>
  </si>
  <si>
    <r>
      <t>百分比</t>
    </r>
    <r>
      <rPr>
        <sz val="12"/>
        <color indexed="8"/>
        <rFont val="Times New Roman"/>
        <family val="1"/>
      </rPr>
      <t>(%)</t>
    </r>
  </si>
  <si>
    <r>
      <t>表</t>
    </r>
    <r>
      <rPr>
        <sz val="14"/>
        <color indexed="8"/>
        <rFont val="Times New Roman"/>
        <family val="1"/>
      </rPr>
      <t xml:space="preserve">  109</t>
    </r>
    <r>
      <rPr>
        <sz val="14"/>
        <color indexed="8"/>
        <rFont val="標楷體"/>
        <family val="4"/>
        <charset val="136"/>
      </rPr>
      <t>年輔導廠商企業主性別與企業規模之分析</t>
    </r>
    <phoneticPr fontId="8" type="noConversion"/>
  </si>
  <si>
    <t>百分比</t>
  </si>
  <si>
    <t>中小企業</t>
  </si>
  <si>
    <r>
      <rPr>
        <sz val="12"/>
        <color indexed="8"/>
        <rFont val="標楷體"/>
        <family val="4"/>
        <charset val="136"/>
      </rPr>
      <t>表</t>
    </r>
    <phoneticPr fontId="10" type="noConversion"/>
  </si>
  <si>
    <r>
      <t>110</t>
    </r>
    <r>
      <rPr>
        <sz val="12"/>
        <color indexed="8"/>
        <rFont val="標楷體"/>
        <family val="4"/>
        <charset val="136"/>
      </rPr>
      <t>年度輔導廠商企業主與企業規模之性別分析</t>
    </r>
  </si>
  <si>
    <r>
      <t>111</t>
    </r>
    <r>
      <rPr>
        <sz val="12"/>
        <color indexed="8"/>
        <rFont val="標楷體"/>
        <family val="4"/>
        <charset val="136"/>
      </rPr>
      <t>年度輔導廠商企業主與企業規模之性別分析</t>
    </r>
    <phoneticPr fontId="11" type="noConversion"/>
  </si>
  <si>
    <r>
      <t>112</t>
    </r>
    <r>
      <rPr>
        <sz val="12"/>
        <color indexed="8"/>
        <rFont val="標楷體"/>
        <family val="4"/>
        <charset val="136"/>
      </rPr>
      <t>年度輔導廠商企業主與企業規模之性別分析</t>
    </r>
    <phoneticPr fontId="11" type="noConversion"/>
  </si>
  <si>
    <r>
      <rPr>
        <b/>
        <sz val="14"/>
        <color theme="1"/>
        <rFont val="標楷體"/>
        <family val="4"/>
        <charset val="136"/>
      </rPr>
      <t>產業發展署科技計畫輔導廠商企業主性別統計</t>
    </r>
    <phoneticPr fontId="1" type="noConversion"/>
  </si>
  <si>
    <r>
      <rPr>
        <sz val="12"/>
        <color theme="1"/>
        <rFont val="標楷體"/>
        <family val="4"/>
        <charset val="136"/>
      </rPr>
      <t>年度</t>
    </r>
    <phoneticPr fontId="1" type="noConversion"/>
  </si>
  <si>
    <r>
      <rPr>
        <sz val="12"/>
        <color theme="1"/>
        <rFont val="標楷體"/>
        <family val="4"/>
        <charset val="136"/>
      </rPr>
      <t>人數</t>
    </r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</si>
  <si>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</si>
  <si>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男</t>
    </r>
  </si>
  <si>
    <r>
      <rPr>
        <sz val="12"/>
        <color theme="1"/>
        <rFont val="標楷體"/>
        <family val="4"/>
        <charset val="136"/>
      </rPr>
      <t>女</t>
    </r>
  </si>
  <si>
    <r>
      <rPr>
        <sz val="12"/>
        <color theme="1"/>
        <rFont val="標楷體"/>
        <family val="4"/>
        <charset val="136"/>
      </rPr>
      <t>資料來源：經濟部產業發展署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</si>
</sst>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76" formatCode="_-* #,##0_-;\-* #,##0_-;_-* &quot;-&quot;??_-;_-@_-"/>
    <numFmt numFmtId="177" formatCode="#,##0.0"/>
    <numFmt numFmtId="179" formatCode="0.0%"/>
  </numFmts>
  <fonts count="2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4" fillId="0" borderId="1" xfId="0" applyNumberFormat="1" applyFont="1" applyBorder="1">
      <alignment vertical="center"/>
    </xf>
    <xf numFmtId="3" fontId="14" fillId="0" borderId="1" xfId="0" applyNumberFormat="1" applyFont="1" applyBorder="1" applyAlignment="1">
      <alignment horizontal="center" vertical="center" wrapText="1"/>
    </xf>
    <xf numFmtId="9" fontId="13" fillId="0" borderId="1" xfId="2" applyFont="1" applyBorder="1" applyAlignment="1">
      <alignment horizontal="center" vertical="center" wrapText="1"/>
    </xf>
    <xf numFmtId="176" fontId="16" fillId="0" borderId="1" xfId="1" applyNumberFormat="1" applyFont="1" applyBorder="1" applyAlignment="1">
      <alignment horizontal="center" vertical="center" wrapText="1"/>
    </xf>
    <xf numFmtId="176" fontId="16" fillId="0" borderId="1" xfId="1" applyNumberFormat="1" applyFont="1" applyBorder="1" applyAlignment="1">
      <alignment horizontal="right" vertical="center" wrapText="1"/>
    </xf>
    <xf numFmtId="9" fontId="16" fillId="0" borderId="1" xfId="2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3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3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3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/>
    </xf>
    <xf numFmtId="10" fontId="14" fillId="0" borderId="8" xfId="0" applyNumberFormat="1" applyFont="1" applyBorder="1" applyAlignment="1">
      <alignment horizontal="center" vertical="center"/>
    </xf>
    <xf numFmtId="10" fontId="14" fillId="0" borderId="5" xfId="0" applyNumberFormat="1" applyFont="1" applyBorder="1" applyAlignment="1">
      <alignment horizontal="center" vertical="center"/>
    </xf>
    <xf numFmtId="10" fontId="14" fillId="0" borderId="6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 wrapText="1"/>
    </xf>
    <xf numFmtId="10" fontId="16" fillId="0" borderId="11" xfId="0" applyNumberFormat="1" applyFont="1" applyBorder="1" applyAlignment="1">
      <alignment horizontal="center" vertical="center"/>
    </xf>
    <xf numFmtId="10" fontId="16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9" fontId="14" fillId="0" borderId="3" xfId="0" applyNumberFormat="1" applyFont="1" applyBorder="1" applyAlignment="1">
      <alignment horizontal="center" vertical="center"/>
    </xf>
    <xf numFmtId="179" fontId="14" fillId="0" borderId="8" xfId="0" applyNumberFormat="1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center" vertical="center"/>
    </xf>
    <xf numFmtId="179" fontId="14" fillId="0" borderId="6" xfId="0" applyNumberFormat="1" applyFont="1" applyBorder="1" applyAlignment="1">
      <alignment horizontal="center" vertical="center"/>
    </xf>
    <xf numFmtId="179" fontId="16" fillId="0" borderId="11" xfId="0" applyNumberFormat="1" applyFont="1" applyBorder="1" applyAlignment="1">
      <alignment horizontal="center" vertical="center"/>
    </xf>
    <xf numFmtId="179" fontId="16" fillId="0" borderId="12" xfId="0" applyNumberFormat="1" applyFont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1" defaultTableStyle="TableStyleMedium2" defaultPivotStyle="PivotStyleLight16">
    <tableStyle name="Invisible" pivot="0" table="0" count="0" xr9:uid="{8F92965B-FC52-4B42-BE73-D45123C6B3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5F4AD-0A2C-4DE5-A3BB-BD671A1936FA}">
  <sheetPr>
    <tabColor rgb="FFFF0000"/>
  </sheetPr>
  <dimension ref="A1:F14"/>
  <sheetViews>
    <sheetView zoomScale="110" zoomScaleNormal="110" workbookViewId="0">
      <selection activeCell="H11" sqref="H11"/>
    </sheetView>
  </sheetViews>
  <sheetFormatPr defaultRowHeight="15.45" x14ac:dyDescent="0.45"/>
  <cols>
    <col min="1" max="1" width="11.69140625" style="49" customWidth="1"/>
    <col min="2" max="6" width="9.84375" style="49" customWidth="1"/>
    <col min="7" max="16384" width="9.23046875" style="49"/>
  </cols>
  <sheetData>
    <row r="1" spans="1:6" ht="24" customHeight="1" x14ac:dyDescent="0.45">
      <c r="A1" s="78" t="s">
        <v>33</v>
      </c>
      <c r="B1" s="78"/>
      <c r="C1" s="78"/>
      <c r="D1" s="78"/>
      <c r="E1" s="78"/>
      <c r="F1" s="78"/>
    </row>
    <row r="2" spans="1:6" ht="16.75" x14ac:dyDescent="0.45">
      <c r="A2" s="79" t="s">
        <v>34</v>
      </c>
      <c r="B2" s="80"/>
      <c r="C2" s="81" t="s">
        <v>35</v>
      </c>
      <c r="D2" s="81"/>
      <c r="E2" s="81"/>
      <c r="F2" s="82"/>
    </row>
    <row r="3" spans="1:6" ht="16.75" x14ac:dyDescent="0.45">
      <c r="A3" s="79"/>
      <c r="B3" s="80" t="s">
        <v>36</v>
      </c>
      <c r="C3" s="82" t="s">
        <v>37</v>
      </c>
      <c r="D3" s="82" t="s">
        <v>24</v>
      </c>
      <c r="E3" s="82" t="s">
        <v>38</v>
      </c>
      <c r="F3" s="82" t="s">
        <v>24</v>
      </c>
    </row>
    <row r="4" spans="1:6" x14ac:dyDescent="0.45">
      <c r="A4" s="83">
        <v>104</v>
      </c>
      <c r="B4" s="12">
        <v>7636</v>
      </c>
      <c r="C4" s="12">
        <v>5618</v>
      </c>
      <c r="D4" s="50">
        <f t="shared" ref="D4:D13" si="0">C4/$B4*100</f>
        <v>73.572551073860666</v>
      </c>
      <c r="E4" s="12">
        <v>2018</v>
      </c>
      <c r="F4" s="50">
        <f t="shared" ref="F4:F13" si="1">E4/$B4*100</f>
        <v>26.427448926139341</v>
      </c>
    </row>
    <row r="5" spans="1:6" x14ac:dyDescent="0.45">
      <c r="A5" s="80">
        <v>105</v>
      </c>
      <c r="B5" s="12">
        <v>7372</v>
      </c>
      <c r="C5" s="12">
        <v>5738</v>
      </c>
      <c r="D5" s="50">
        <f t="shared" si="0"/>
        <v>77.835051546391753</v>
      </c>
      <c r="E5" s="12">
        <v>1634</v>
      </c>
      <c r="F5" s="50">
        <f t="shared" si="1"/>
        <v>22.164948453608247</v>
      </c>
    </row>
    <row r="6" spans="1:6" x14ac:dyDescent="0.45">
      <c r="A6" s="80">
        <v>106</v>
      </c>
      <c r="B6" s="12">
        <v>6031</v>
      </c>
      <c r="C6" s="12">
        <v>4799</v>
      </c>
      <c r="D6" s="50">
        <f t="shared" si="0"/>
        <v>79.572210247056873</v>
      </c>
      <c r="E6" s="12">
        <v>1232</v>
      </c>
      <c r="F6" s="50">
        <f t="shared" si="1"/>
        <v>20.427789752943127</v>
      </c>
    </row>
    <row r="7" spans="1:6" x14ac:dyDescent="0.45">
      <c r="A7" s="12">
        <v>107</v>
      </c>
      <c r="B7" s="12">
        <v>5292</v>
      </c>
      <c r="C7" s="12">
        <v>4289</v>
      </c>
      <c r="D7" s="50">
        <f t="shared" si="0"/>
        <v>81.046863189720327</v>
      </c>
      <c r="E7" s="12">
        <v>1003</v>
      </c>
      <c r="F7" s="50">
        <f t="shared" si="1"/>
        <v>18.953136810279666</v>
      </c>
    </row>
    <row r="8" spans="1:6" x14ac:dyDescent="0.45">
      <c r="A8" s="80">
        <v>108</v>
      </c>
      <c r="B8" s="12">
        <v>5328</v>
      </c>
      <c r="C8" s="12">
        <v>4083</v>
      </c>
      <c r="D8" s="50">
        <f t="shared" si="0"/>
        <v>76.632882882882882</v>
      </c>
      <c r="E8" s="12">
        <v>1245</v>
      </c>
      <c r="F8" s="50">
        <f t="shared" si="1"/>
        <v>23.367117117117118</v>
      </c>
    </row>
    <row r="9" spans="1:6" x14ac:dyDescent="0.45">
      <c r="A9" s="80">
        <v>109</v>
      </c>
      <c r="B9" s="12">
        <v>5787</v>
      </c>
      <c r="C9" s="12">
        <v>4707</v>
      </c>
      <c r="D9" s="50">
        <f t="shared" si="0"/>
        <v>81.337480559875587</v>
      </c>
      <c r="E9" s="12">
        <v>1080</v>
      </c>
      <c r="F9" s="50">
        <f t="shared" si="1"/>
        <v>18.662519440124417</v>
      </c>
    </row>
    <row r="10" spans="1:6" x14ac:dyDescent="0.45">
      <c r="A10" s="80">
        <v>110</v>
      </c>
      <c r="B10" s="12">
        <v>5719</v>
      </c>
      <c r="C10" s="12">
        <v>4576</v>
      </c>
      <c r="D10" s="50">
        <f t="shared" si="0"/>
        <v>80.013988459520888</v>
      </c>
      <c r="E10" s="12">
        <v>1143</v>
      </c>
      <c r="F10" s="50">
        <f t="shared" si="1"/>
        <v>19.986011540479105</v>
      </c>
    </row>
    <row r="11" spans="1:6" x14ac:dyDescent="0.45">
      <c r="A11" s="80">
        <v>111</v>
      </c>
      <c r="B11" s="12">
        <v>4679</v>
      </c>
      <c r="C11" s="12">
        <v>3901</v>
      </c>
      <c r="D11" s="50">
        <f t="shared" si="0"/>
        <v>83.372515494763846</v>
      </c>
      <c r="E11" s="12">
        <v>778</v>
      </c>
      <c r="F11" s="50">
        <f t="shared" si="1"/>
        <v>16.627484505236161</v>
      </c>
    </row>
    <row r="12" spans="1:6" x14ac:dyDescent="0.45">
      <c r="A12" s="80">
        <v>112</v>
      </c>
      <c r="B12" s="12">
        <v>7939</v>
      </c>
      <c r="C12" s="12">
        <v>6536</v>
      </c>
      <c r="D12" s="50">
        <v>82.3</v>
      </c>
      <c r="E12" s="12">
        <v>1403</v>
      </c>
      <c r="F12" s="50">
        <v>17.7</v>
      </c>
    </row>
    <row r="13" spans="1:6" ht="16.75" x14ac:dyDescent="0.45">
      <c r="A13" s="82" t="s">
        <v>36</v>
      </c>
      <c r="B13" s="12">
        <f>SUM(B4:B12)</f>
        <v>55783</v>
      </c>
      <c r="C13" s="12">
        <f>SUM(C4:C12)</f>
        <v>44247</v>
      </c>
      <c r="D13" s="50">
        <f t="shared" si="0"/>
        <v>79.319864474840003</v>
      </c>
      <c r="E13" s="12">
        <f>SUM(E4:E12)</f>
        <v>11536</v>
      </c>
      <c r="F13" s="50">
        <f t="shared" si="1"/>
        <v>20.680135525159997</v>
      </c>
    </row>
    <row r="14" spans="1:6" ht="16.75" x14ac:dyDescent="0.45">
      <c r="A14" s="84" t="s">
        <v>39</v>
      </c>
      <c r="B14" s="84"/>
    </row>
  </sheetData>
  <mergeCells count="3">
    <mergeCell ref="A1:F1"/>
    <mergeCell ref="A2:A3"/>
    <mergeCell ref="C2:E2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A7168-A237-4A39-89FD-140637539933}">
  <dimension ref="A1:G14"/>
  <sheetViews>
    <sheetView topLeftCell="B1" workbookViewId="0">
      <selection activeCell="D16" sqref="D16"/>
    </sheetView>
  </sheetViews>
  <sheetFormatPr defaultRowHeight="16.75" x14ac:dyDescent="0.45"/>
  <cols>
    <col min="1" max="1" width="0" hidden="1" customWidth="1"/>
    <col min="2" max="2" width="14.4609375" customWidth="1"/>
    <col min="4" max="4" width="12.84375" bestFit="1" customWidth="1"/>
    <col min="5" max="5" width="8.4609375" customWidth="1"/>
  </cols>
  <sheetData>
    <row r="1" spans="1:7" ht="37.950000000000003" customHeight="1" x14ac:dyDescent="0.45">
      <c r="A1" s="72" t="s">
        <v>18</v>
      </c>
      <c r="B1" s="72"/>
      <c r="C1" s="72"/>
      <c r="D1" s="72"/>
      <c r="E1" s="72"/>
      <c r="F1" s="72"/>
      <c r="G1" s="72"/>
    </row>
    <row r="2" spans="1:7" ht="25.95" customHeight="1" x14ac:dyDescent="0.45">
      <c r="A2" s="10"/>
      <c r="B2" s="73" t="s">
        <v>11</v>
      </c>
      <c r="C2" s="74"/>
      <c r="D2" s="74"/>
      <c r="E2" s="74"/>
      <c r="F2" s="74"/>
      <c r="G2" s="75"/>
    </row>
    <row r="3" spans="1:7" x14ac:dyDescent="0.45">
      <c r="A3" s="76" t="s">
        <v>10</v>
      </c>
      <c r="B3" s="51" t="s">
        <v>9</v>
      </c>
      <c r="C3" s="3"/>
      <c r="D3" s="52" t="s">
        <v>0</v>
      </c>
      <c r="E3" s="52"/>
      <c r="F3" s="52"/>
      <c r="G3" s="1"/>
    </row>
    <row r="4" spans="1:7" x14ac:dyDescent="0.45">
      <c r="A4" s="77"/>
      <c r="B4" s="51"/>
      <c r="C4" s="3" t="s">
        <v>7</v>
      </c>
      <c r="D4" s="1" t="s">
        <v>1</v>
      </c>
      <c r="E4" s="1" t="s">
        <v>15</v>
      </c>
      <c r="F4" s="1" t="s">
        <v>2</v>
      </c>
      <c r="G4" s="1" t="s">
        <v>15</v>
      </c>
    </row>
    <row r="5" spans="1:7" x14ac:dyDescent="0.45">
      <c r="A5" s="69" t="s">
        <v>8</v>
      </c>
      <c r="B5" s="3" t="s">
        <v>14</v>
      </c>
      <c r="C5" s="4">
        <v>7636</v>
      </c>
      <c r="D5" s="4">
        <v>5618</v>
      </c>
      <c r="E5" s="5">
        <v>73.599999999999994</v>
      </c>
      <c r="F5" s="4">
        <v>2018</v>
      </c>
      <c r="G5" s="6">
        <v>26.4</v>
      </c>
    </row>
    <row r="6" spans="1:7" x14ac:dyDescent="0.45">
      <c r="A6" s="70"/>
      <c r="B6" s="1" t="s">
        <v>3</v>
      </c>
      <c r="C6" s="4">
        <v>6650</v>
      </c>
      <c r="D6" s="4">
        <v>4720</v>
      </c>
      <c r="E6" s="5">
        <v>71</v>
      </c>
      <c r="F6" s="7">
        <v>1930</v>
      </c>
      <c r="G6" s="5">
        <v>29</v>
      </c>
    </row>
    <row r="7" spans="1:7" x14ac:dyDescent="0.45">
      <c r="A7" s="71"/>
      <c r="B7" s="1" t="s">
        <v>4</v>
      </c>
      <c r="C7" s="6">
        <v>986</v>
      </c>
      <c r="D7" s="6">
        <v>898</v>
      </c>
      <c r="E7" s="5">
        <v>91.1</v>
      </c>
      <c r="F7" s="5">
        <v>88</v>
      </c>
      <c r="G7" s="5">
        <v>8.9</v>
      </c>
    </row>
    <row r="9" spans="1:7" x14ac:dyDescent="0.45">
      <c r="B9" s="2" t="s">
        <v>6</v>
      </c>
      <c r="C9" s="2"/>
    </row>
    <row r="14" spans="1:7" ht="15.65" customHeight="1" x14ac:dyDescent="0.45"/>
  </sheetData>
  <mergeCells count="6">
    <mergeCell ref="A1:G1"/>
    <mergeCell ref="A5:A7"/>
    <mergeCell ref="A3:A4"/>
    <mergeCell ref="B2:G2"/>
    <mergeCell ref="B3:B4"/>
    <mergeCell ref="D3:F3"/>
  </mergeCells>
  <phoneticPr fontId="1" type="noConversion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D00F-76AF-4D71-B5A2-B09147F97BA3}">
  <sheetPr>
    <tabColor rgb="FFFF0000"/>
  </sheetPr>
  <dimension ref="B3:G9"/>
  <sheetViews>
    <sheetView tabSelected="1" workbookViewId="0">
      <selection activeCell="F23" sqref="F23"/>
    </sheetView>
  </sheetViews>
  <sheetFormatPr defaultRowHeight="16.75" x14ac:dyDescent="0.45"/>
  <cols>
    <col min="2" max="2" width="11.23046875" customWidth="1"/>
  </cols>
  <sheetData>
    <row r="3" spans="2:7" ht="17.149999999999999" thickBot="1" x14ac:dyDescent="0.5">
      <c r="B3" s="48" t="s">
        <v>29</v>
      </c>
      <c r="C3" s="49" t="s">
        <v>32</v>
      </c>
      <c r="D3" s="49"/>
      <c r="E3" s="49"/>
      <c r="F3" s="49"/>
      <c r="G3" s="49"/>
    </row>
    <row r="4" spans="2:7" ht="17.600000000000001" thickTop="1" thickBot="1" x14ac:dyDescent="0.5">
      <c r="B4" s="53" t="s">
        <v>19</v>
      </c>
      <c r="C4" s="55" t="s">
        <v>20</v>
      </c>
      <c r="D4" s="57" t="s">
        <v>21</v>
      </c>
      <c r="E4" s="58"/>
      <c r="F4" s="59" t="s">
        <v>27</v>
      </c>
      <c r="G4" s="60"/>
    </row>
    <row r="5" spans="2:7" ht="17.149999999999999" thickBot="1" x14ac:dyDescent="0.5">
      <c r="B5" s="54"/>
      <c r="C5" s="56"/>
      <c r="D5" s="38" t="s">
        <v>1</v>
      </c>
      <c r="E5" s="38" t="s">
        <v>2</v>
      </c>
      <c r="F5" s="38" t="s">
        <v>1</v>
      </c>
      <c r="G5" s="39" t="s">
        <v>2</v>
      </c>
    </row>
    <row r="6" spans="2:7" ht="17.600000000000001" thickTop="1" thickBot="1" x14ac:dyDescent="0.5">
      <c r="B6" s="25" t="s">
        <v>4</v>
      </c>
      <c r="C6" s="19">
        <v>1578</v>
      </c>
      <c r="D6" s="19">
        <v>1456</v>
      </c>
      <c r="E6" s="22">
        <v>122</v>
      </c>
      <c r="F6" s="85">
        <v>0.92268694550063368</v>
      </c>
      <c r="G6" s="86">
        <v>7.731305449936629E-2</v>
      </c>
    </row>
    <row r="7" spans="2:7" ht="17.149999999999999" thickBot="1" x14ac:dyDescent="0.5">
      <c r="B7" s="27" t="s">
        <v>28</v>
      </c>
      <c r="C7" s="28">
        <v>6361</v>
      </c>
      <c r="D7" s="28">
        <v>5080</v>
      </c>
      <c r="E7" s="30">
        <v>1281</v>
      </c>
      <c r="F7" s="87">
        <v>0.79861656972174189</v>
      </c>
      <c r="G7" s="88">
        <v>0.20138343027825814</v>
      </c>
    </row>
    <row r="8" spans="2:7" ht="17.600000000000001" thickTop="1" thickBot="1" x14ac:dyDescent="0.5">
      <c r="B8" s="44" t="s">
        <v>23</v>
      </c>
      <c r="C8" s="45">
        <v>7939</v>
      </c>
      <c r="D8" s="45">
        <v>6536</v>
      </c>
      <c r="E8" s="45">
        <v>1403</v>
      </c>
      <c r="F8" s="89">
        <v>0.8232774908678675</v>
      </c>
      <c r="G8" s="90">
        <v>0.1767225091321325</v>
      </c>
    </row>
    <row r="9" spans="2:7" ht="17.149999999999999" thickTop="1" x14ac:dyDescent="0.45"/>
  </sheetData>
  <mergeCells count="4">
    <mergeCell ref="B4:B5"/>
    <mergeCell ref="C4:C5"/>
    <mergeCell ref="D4:E4"/>
    <mergeCell ref="F4:G4"/>
  </mergeCells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0E2B-D970-473A-8906-BED31BB2D5C2}">
  <dimension ref="B3:G9"/>
  <sheetViews>
    <sheetView workbookViewId="0">
      <selection activeCell="G13" sqref="G13"/>
    </sheetView>
  </sheetViews>
  <sheetFormatPr defaultRowHeight="16.75" x14ac:dyDescent="0.45"/>
  <cols>
    <col min="2" max="2" width="11.23046875" customWidth="1"/>
  </cols>
  <sheetData>
    <row r="3" spans="2:7" ht="17.149999999999999" thickBot="1" x14ac:dyDescent="0.5">
      <c r="B3" s="48" t="s">
        <v>29</v>
      </c>
      <c r="C3" s="49" t="s">
        <v>31</v>
      </c>
      <c r="D3" s="49"/>
      <c r="E3" s="49"/>
      <c r="F3" s="49"/>
      <c r="G3" s="49"/>
    </row>
    <row r="4" spans="2:7" ht="17.600000000000001" thickTop="1" thickBot="1" x14ac:dyDescent="0.5">
      <c r="B4" s="53" t="s">
        <v>19</v>
      </c>
      <c r="C4" s="55" t="s">
        <v>20</v>
      </c>
      <c r="D4" s="57" t="s">
        <v>21</v>
      </c>
      <c r="E4" s="58"/>
      <c r="F4" s="59" t="s">
        <v>27</v>
      </c>
      <c r="G4" s="60"/>
    </row>
    <row r="5" spans="2:7" ht="17.149999999999999" thickBot="1" x14ac:dyDescent="0.5">
      <c r="B5" s="54"/>
      <c r="C5" s="56"/>
      <c r="D5" s="38" t="s">
        <v>1</v>
      </c>
      <c r="E5" s="38" t="s">
        <v>2</v>
      </c>
      <c r="F5" s="38" t="s">
        <v>1</v>
      </c>
      <c r="G5" s="39" t="s">
        <v>2</v>
      </c>
    </row>
    <row r="6" spans="2:7" ht="17.600000000000001" thickTop="1" thickBot="1" x14ac:dyDescent="0.5">
      <c r="B6" s="25" t="s">
        <v>4</v>
      </c>
      <c r="C6" s="19">
        <v>1123</v>
      </c>
      <c r="D6" s="19">
        <v>1048</v>
      </c>
      <c r="E6" s="22">
        <v>75</v>
      </c>
      <c r="F6" s="40">
        <v>0.93300000000000005</v>
      </c>
      <c r="G6" s="41">
        <v>6.7000000000000004E-2</v>
      </c>
    </row>
    <row r="7" spans="2:7" ht="17.149999999999999" thickBot="1" x14ac:dyDescent="0.5">
      <c r="B7" s="27" t="s">
        <v>28</v>
      </c>
      <c r="C7" s="28">
        <v>3556</v>
      </c>
      <c r="D7" s="28">
        <v>2853</v>
      </c>
      <c r="E7" s="30">
        <v>703</v>
      </c>
      <c r="F7" s="42">
        <v>0.80200000000000005</v>
      </c>
      <c r="G7" s="43">
        <v>0.19800000000000001</v>
      </c>
    </row>
    <row r="8" spans="2:7" ht="17.600000000000001" thickTop="1" thickBot="1" x14ac:dyDescent="0.5">
      <c r="B8" s="44" t="s">
        <v>23</v>
      </c>
      <c r="C8" s="45">
        <v>4679</v>
      </c>
      <c r="D8" s="45">
        <v>3901</v>
      </c>
      <c r="E8" s="45">
        <v>778</v>
      </c>
      <c r="F8" s="46">
        <v>0.83399999999999996</v>
      </c>
      <c r="G8" s="47">
        <v>0.16600000000000001</v>
      </c>
    </row>
    <row r="9" spans="2:7" ht="17.149999999999999" thickTop="1" x14ac:dyDescent="0.45"/>
  </sheetData>
  <mergeCells count="4">
    <mergeCell ref="B4:B5"/>
    <mergeCell ref="C4:C5"/>
    <mergeCell ref="D4:E4"/>
    <mergeCell ref="F4:G4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FA0F-00FD-4BA8-99B0-C460152B9B3A}">
  <dimension ref="B3:G9"/>
  <sheetViews>
    <sheetView workbookViewId="0">
      <selection sqref="A1:IV65536"/>
    </sheetView>
  </sheetViews>
  <sheetFormatPr defaultRowHeight="16.75" x14ac:dyDescent="0.45"/>
  <cols>
    <col min="2" max="2" width="11.23046875" customWidth="1"/>
  </cols>
  <sheetData>
    <row r="3" spans="2:7" ht="17.149999999999999" thickBot="1" x14ac:dyDescent="0.5">
      <c r="B3" s="48" t="s">
        <v>29</v>
      </c>
      <c r="C3" s="49" t="s">
        <v>30</v>
      </c>
      <c r="D3" s="49"/>
      <c r="E3" s="49"/>
      <c r="F3" s="49"/>
      <c r="G3" s="49"/>
    </row>
    <row r="4" spans="2:7" ht="17.600000000000001" thickTop="1" thickBot="1" x14ac:dyDescent="0.5">
      <c r="B4" s="53" t="s">
        <v>19</v>
      </c>
      <c r="C4" s="55" t="s">
        <v>20</v>
      </c>
      <c r="D4" s="57" t="s">
        <v>21</v>
      </c>
      <c r="E4" s="58"/>
      <c r="F4" s="59" t="s">
        <v>27</v>
      </c>
      <c r="G4" s="60"/>
    </row>
    <row r="5" spans="2:7" ht="17.149999999999999" thickBot="1" x14ac:dyDescent="0.5">
      <c r="B5" s="54"/>
      <c r="C5" s="56"/>
      <c r="D5" s="38" t="s">
        <v>1</v>
      </c>
      <c r="E5" s="38" t="s">
        <v>2</v>
      </c>
      <c r="F5" s="38" t="s">
        <v>1</v>
      </c>
      <c r="G5" s="39" t="s">
        <v>2</v>
      </c>
    </row>
    <row r="6" spans="2:7" ht="17.600000000000001" thickTop="1" thickBot="1" x14ac:dyDescent="0.5">
      <c r="B6" s="25" t="s">
        <v>4</v>
      </c>
      <c r="C6" s="19">
        <v>1146</v>
      </c>
      <c r="D6" s="19">
        <v>1057</v>
      </c>
      <c r="E6" s="22">
        <v>89</v>
      </c>
      <c r="F6" s="40">
        <v>0.92200000000000004</v>
      </c>
      <c r="G6" s="41">
        <v>7.8E-2</v>
      </c>
    </row>
    <row r="7" spans="2:7" ht="17.149999999999999" thickBot="1" x14ac:dyDescent="0.5">
      <c r="B7" s="27" t="s">
        <v>28</v>
      </c>
      <c r="C7" s="28">
        <v>4573</v>
      </c>
      <c r="D7" s="28">
        <v>3519</v>
      </c>
      <c r="E7" s="30">
        <v>1054</v>
      </c>
      <c r="F7" s="42">
        <v>0.77</v>
      </c>
      <c r="G7" s="43">
        <v>0.23</v>
      </c>
    </row>
    <row r="8" spans="2:7" ht="17.600000000000001" thickTop="1" thickBot="1" x14ac:dyDescent="0.5">
      <c r="B8" s="44" t="s">
        <v>23</v>
      </c>
      <c r="C8" s="45">
        <v>5719</v>
      </c>
      <c r="D8" s="45">
        <v>4576</v>
      </c>
      <c r="E8" s="45">
        <v>1143</v>
      </c>
      <c r="F8" s="46">
        <v>0.8</v>
      </c>
      <c r="G8" s="47">
        <v>0.2</v>
      </c>
    </row>
    <row r="9" spans="2:7" ht="17.149999999999999" thickTop="1" x14ac:dyDescent="0.45"/>
  </sheetData>
  <mergeCells count="4">
    <mergeCell ref="B4:B5"/>
    <mergeCell ref="C4:C5"/>
    <mergeCell ref="D4:E4"/>
    <mergeCell ref="F4:G4"/>
  </mergeCells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D048-BC41-42BA-9588-169107A48EC1}">
  <dimension ref="B3:G9"/>
  <sheetViews>
    <sheetView workbookViewId="0">
      <selection activeCell="B10" sqref="B10"/>
    </sheetView>
  </sheetViews>
  <sheetFormatPr defaultRowHeight="16.75" x14ac:dyDescent="0.45"/>
  <cols>
    <col min="2" max="2" width="11.23046875" customWidth="1"/>
  </cols>
  <sheetData>
    <row r="3" spans="2:7" ht="20.6" thickBot="1" x14ac:dyDescent="0.5">
      <c r="B3" s="37" t="s">
        <v>26</v>
      </c>
    </row>
    <row r="4" spans="2:7" ht="17.600000000000001" thickTop="1" thickBot="1" x14ac:dyDescent="0.5">
      <c r="B4" s="53" t="s">
        <v>19</v>
      </c>
      <c r="C4" s="55" t="s">
        <v>20</v>
      </c>
      <c r="D4" s="57" t="s">
        <v>21</v>
      </c>
      <c r="E4" s="58"/>
      <c r="F4" s="59" t="s">
        <v>25</v>
      </c>
      <c r="G4" s="60"/>
    </row>
    <row r="5" spans="2:7" ht="17.149999999999999" thickBot="1" x14ac:dyDescent="0.5">
      <c r="B5" s="54"/>
      <c r="C5" s="56"/>
      <c r="D5" s="23" t="s">
        <v>2</v>
      </c>
      <c r="E5" s="23" t="s">
        <v>1</v>
      </c>
      <c r="F5" s="23" t="s">
        <v>2</v>
      </c>
      <c r="G5" s="24" t="s">
        <v>1</v>
      </c>
    </row>
    <row r="6" spans="2:7" ht="17.600000000000001" thickTop="1" thickBot="1" x14ac:dyDescent="0.5">
      <c r="B6" s="25" t="s">
        <v>4</v>
      </c>
      <c r="C6" s="19">
        <v>1115</v>
      </c>
      <c r="D6" s="20">
        <v>114</v>
      </c>
      <c r="E6" s="21">
        <v>1001</v>
      </c>
      <c r="F6" s="22">
        <v>10.199999999999999</v>
      </c>
      <c r="G6" s="26">
        <v>89.8</v>
      </c>
    </row>
    <row r="7" spans="2:7" ht="17.149999999999999" thickBot="1" x14ac:dyDescent="0.5">
      <c r="B7" s="27" t="s">
        <v>3</v>
      </c>
      <c r="C7" s="28">
        <v>4672</v>
      </c>
      <c r="D7" s="29">
        <v>966</v>
      </c>
      <c r="E7" s="30">
        <v>3706</v>
      </c>
      <c r="F7" s="31">
        <v>20.7</v>
      </c>
      <c r="G7" s="32">
        <v>79.3</v>
      </c>
    </row>
    <row r="8" spans="2:7" ht="17.600000000000001" thickTop="1" thickBot="1" x14ac:dyDescent="0.5">
      <c r="B8" s="33" t="s">
        <v>23</v>
      </c>
      <c r="C8" s="34">
        <v>5787</v>
      </c>
      <c r="D8" s="34">
        <v>1080</v>
      </c>
      <c r="E8" s="34">
        <v>4707</v>
      </c>
      <c r="F8" s="35">
        <v>18.7</v>
      </c>
      <c r="G8" s="36">
        <v>81.3</v>
      </c>
    </row>
    <row r="9" spans="2:7" ht="17.149999999999999" thickTop="1" x14ac:dyDescent="0.45">
      <c r="B9" s="2" t="s">
        <v>6</v>
      </c>
    </row>
  </sheetData>
  <mergeCells count="4">
    <mergeCell ref="B4:B5"/>
    <mergeCell ref="C4:C5"/>
    <mergeCell ref="D4:E4"/>
    <mergeCell ref="F4:G4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9EEDF-A448-4584-9504-99F9F6B85360}">
  <dimension ref="B3:G8"/>
  <sheetViews>
    <sheetView workbookViewId="0">
      <selection activeCell="C9" sqref="C9"/>
    </sheetView>
  </sheetViews>
  <sheetFormatPr defaultRowHeight="16.75" x14ac:dyDescent="0.45"/>
  <sheetData>
    <row r="3" spans="2:7" ht="17.149999999999999" thickBot="1" x14ac:dyDescent="0.5"/>
    <row r="4" spans="2:7" ht="17.149999999999999" thickBot="1" x14ac:dyDescent="0.5">
      <c r="B4" s="61" t="s">
        <v>19</v>
      </c>
      <c r="C4" s="63" t="s">
        <v>20</v>
      </c>
      <c r="D4" s="65" t="s">
        <v>21</v>
      </c>
      <c r="E4" s="66"/>
      <c r="F4" s="67" t="s">
        <v>22</v>
      </c>
      <c r="G4" s="68"/>
    </row>
    <row r="5" spans="2:7" ht="17.149999999999999" thickBot="1" x14ac:dyDescent="0.5">
      <c r="B5" s="62"/>
      <c r="C5" s="64"/>
      <c r="D5" s="17" t="s">
        <v>2</v>
      </c>
      <c r="E5" s="17" t="s">
        <v>1</v>
      </c>
      <c r="F5" s="17" t="s">
        <v>2</v>
      </c>
      <c r="G5" s="17" t="s">
        <v>1</v>
      </c>
    </row>
    <row r="6" spans="2:7" ht="17.149999999999999" thickBot="1" x14ac:dyDescent="0.5">
      <c r="B6" s="18" t="s">
        <v>4</v>
      </c>
      <c r="C6" s="19">
        <v>3569</v>
      </c>
      <c r="D6" s="20">
        <v>829</v>
      </c>
      <c r="E6" s="21">
        <v>2740</v>
      </c>
      <c r="F6" s="22">
        <v>23.2</v>
      </c>
      <c r="G6" s="22">
        <v>76.8</v>
      </c>
    </row>
    <row r="7" spans="2:7" ht="17.149999999999999" thickBot="1" x14ac:dyDescent="0.5">
      <c r="B7" s="18" t="s">
        <v>3</v>
      </c>
      <c r="C7" s="19">
        <v>1759</v>
      </c>
      <c r="D7" s="20">
        <v>416</v>
      </c>
      <c r="E7" s="21">
        <v>1343</v>
      </c>
      <c r="F7" s="22">
        <v>23.6</v>
      </c>
      <c r="G7" s="22">
        <v>76.400000000000006</v>
      </c>
    </row>
    <row r="8" spans="2:7" ht="17.149999999999999" thickBot="1" x14ac:dyDescent="0.5">
      <c r="B8" s="18" t="s">
        <v>23</v>
      </c>
      <c r="C8" s="19">
        <v>5328</v>
      </c>
      <c r="D8" s="19">
        <v>1245</v>
      </c>
      <c r="E8" s="19">
        <v>4083</v>
      </c>
      <c r="F8" s="22">
        <v>23.4</v>
      </c>
      <c r="G8" s="20">
        <v>76.599999999999994</v>
      </c>
    </row>
  </sheetData>
  <mergeCells count="4">
    <mergeCell ref="B4:B5"/>
    <mergeCell ref="C4:C5"/>
    <mergeCell ref="D4:E4"/>
    <mergeCell ref="F4:G4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12441-DA08-4517-A789-76A0DC406D02}">
  <dimension ref="A1:G9"/>
  <sheetViews>
    <sheetView topLeftCell="B1" workbookViewId="0">
      <selection activeCell="B9" sqref="B9"/>
    </sheetView>
  </sheetViews>
  <sheetFormatPr defaultRowHeight="16.75" x14ac:dyDescent="0.45"/>
  <cols>
    <col min="1" max="1" width="0" hidden="1" customWidth="1"/>
    <col min="2" max="2" width="14.4609375" customWidth="1"/>
    <col min="3" max="3" width="12.84375" bestFit="1" customWidth="1"/>
    <col min="4" max="4" width="11.23046875" customWidth="1"/>
    <col min="5" max="5" width="8.69140625" customWidth="1"/>
    <col min="6" max="6" width="9.3046875" bestFit="1" customWidth="1"/>
    <col min="7" max="7" width="7.765625" customWidth="1"/>
  </cols>
  <sheetData>
    <row r="1" spans="1:7" ht="37.950000000000003" customHeight="1" x14ac:dyDescent="0.45">
      <c r="A1" s="72" t="s">
        <v>18</v>
      </c>
      <c r="B1" s="72"/>
      <c r="C1" s="72"/>
      <c r="D1" s="72"/>
      <c r="E1" s="72"/>
      <c r="F1" s="72"/>
      <c r="G1" s="72"/>
    </row>
    <row r="2" spans="1:7" ht="25.95" customHeight="1" x14ac:dyDescent="0.45">
      <c r="A2" s="10"/>
      <c r="B2" s="73" t="s">
        <v>17</v>
      </c>
      <c r="C2" s="74"/>
      <c r="D2" s="74"/>
      <c r="E2" s="74"/>
      <c r="F2" s="74"/>
      <c r="G2" s="75"/>
    </row>
    <row r="3" spans="1:7" x14ac:dyDescent="0.45">
      <c r="A3" s="76" t="s">
        <v>5</v>
      </c>
      <c r="B3" s="51" t="s">
        <v>9</v>
      </c>
      <c r="C3" s="3"/>
      <c r="D3" s="52" t="s">
        <v>0</v>
      </c>
      <c r="E3" s="52"/>
      <c r="F3" s="52"/>
      <c r="G3" s="1"/>
    </row>
    <row r="4" spans="1:7" x14ac:dyDescent="0.45">
      <c r="A4" s="77"/>
      <c r="B4" s="51"/>
      <c r="C4" s="9" t="s">
        <v>14</v>
      </c>
      <c r="D4" s="8" t="s">
        <v>1</v>
      </c>
      <c r="E4" s="8" t="s">
        <v>12</v>
      </c>
      <c r="F4" s="8" t="s">
        <v>2</v>
      </c>
      <c r="G4" s="8" t="s">
        <v>12</v>
      </c>
    </row>
    <row r="5" spans="1:7" x14ac:dyDescent="0.45">
      <c r="A5" s="69" t="s">
        <v>8</v>
      </c>
      <c r="B5" s="3" t="s">
        <v>14</v>
      </c>
      <c r="C5" s="14">
        <f>SUM(D5+F5)</f>
        <v>5292</v>
      </c>
      <c r="D5" s="15">
        <f>SUM(D6:D7)</f>
        <v>4289</v>
      </c>
      <c r="E5" s="16">
        <f>D5/C5</f>
        <v>0.81046863189720331</v>
      </c>
      <c r="F5" s="15">
        <f>SUM(F6:F7)</f>
        <v>1003</v>
      </c>
      <c r="G5" s="16">
        <f>F5/$C$5</f>
        <v>0.18953136810279667</v>
      </c>
    </row>
    <row r="6" spans="1:7" x14ac:dyDescent="0.45">
      <c r="A6" s="70"/>
      <c r="B6" s="1" t="s">
        <v>3</v>
      </c>
      <c r="C6" s="14">
        <f>SUM(D6+F6)</f>
        <v>4249</v>
      </c>
      <c r="D6" s="15">
        <v>3327</v>
      </c>
      <c r="E6" s="16">
        <f>D6/$C$5</f>
        <v>0.62868480725623588</v>
      </c>
      <c r="F6" s="15">
        <v>922</v>
      </c>
      <c r="G6" s="16">
        <f>F6/$C$5</f>
        <v>0.17422524565381708</v>
      </c>
    </row>
    <row r="7" spans="1:7" x14ac:dyDescent="0.45">
      <c r="A7" s="71"/>
      <c r="B7" s="1" t="s">
        <v>4</v>
      </c>
      <c r="C7" s="14">
        <f>SUM(D7+F7)</f>
        <v>1043</v>
      </c>
      <c r="D7" s="15">
        <v>962</v>
      </c>
      <c r="E7" s="16">
        <f>D7/$C$5</f>
        <v>0.18178382464096751</v>
      </c>
      <c r="F7" s="15">
        <v>81</v>
      </c>
      <c r="G7" s="16">
        <f>F7/$C$5</f>
        <v>1.5306122448979591E-2</v>
      </c>
    </row>
    <row r="9" spans="1:7" x14ac:dyDescent="0.45">
      <c r="B9" s="2" t="s">
        <v>6</v>
      </c>
      <c r="C9" s="2"/>
    </row>
  </sheetData>
  <mergeCells count="6">
    <mergeCell ref="A5:A7"/>
    <mergeCell ref="A1:G1"/>
    <mergeCell ref="B2:G2"/>
    <mergeCell ref="A3:A4"/>
    <mergeCell ref="B3:B4"/>
    <mergeCell ref="D3:F3"/>
  </mergeCells>
  <phoneticPr fontId="3" type="noConversion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7837-C0BB-4A1E-9765-9BC2E7D05AE0}">
  <dimension ref="A1:G9"/>
  <sheetViews>
    <sheetView topLeftCell="B1" workbookViewId="0">
      <selection sqref="A1:G1"/>
    </sheetView>
  </sheetViews>
  <sheetFormatPr defaultRowHeight="16.75" x14ac:dyDescent="0.45"/>
  <cols>
    <col min="1" max="1" width="0" hidden="1" customWidth="1"/>
    <col min="2" max="2" width="14.4609375" customWidth="1"/>
    <col min="3" max="3" width="12.84375" bestFit="1" customWidth="1"/>
    <col min="4" max="4" width="11.23046875" customWidth="1"/>
    <col min="5" max="5" width="8.69140625" customWidth="1"/>
    <col min="6" max="6" width="9.3046875" bestFit="1" customWidth="1"/>
    <col min="7" max="7" width="7.765625" customWidth="1"/>
  </cols>
  <sheetData>
    <row r="1" spans="1:7" ht="37.950000000000003" customHeight="1" x14ac:dyDescent="0.45">
      <c r="A1" s="72" t="s">
        <v>18</v>
      </c>
      <c r="B1" s="72"/>
      <c r="C1" s="72"/>
      <c r="D1" s="72"/>
      <c r="E1" s="72"/>
      <c r="F1" s="72"/>
      <c r="G1" s="72"/>
    </row>
    <row r="2" spans="1:7" ht="25.95" customHeight="1" x14ac:dyDescent="0.45">
      <c r="A2" s="10"/>
      <c r="B2" s="73" t="s">
        <v>16</v>
      </c>
      <c r="C2" s="74"/>
      <c r="D2" s="74"/>
      <c r="E2" s="74"/>
      <c r="F2" s="74"/>
      <c r="G2" s="75"/>
    </row>
    <row r="3" spans="1:7" x14ac:dyDescent="0.45">
      <c r="A3" s="76" t="s">
        <v>5</v>
      </c>
      <c r="B3" s="51" t="s">
        <v>9</v>
      </c>
      <c r="C3" s="3"/>
      <c r="D3" s="52" t="s">
        <v>0</v>
      </c>
      <c r="E3" s="52"/>
      <c r="F3" s="52"/>
      <c r="G3" s="1"/>
    </row>
    <row r="4" spans="1:7" x14ac:dyDescent="0.45">
      <c r="A4" s="77"/>
      <c r="B4" s="51"/>
      <c r="C4" s="9" t="s">
        <v>14</v>
      </c>
      <c r="D4" s="8" t="s">
        <v>1</v>
      </c>
      <c r="E4" s="8" t="s">
        <v>12</v>
      </c>
      <c r="F4" s="8" t="s">
        <v>2</v>
      </c>
      <c r="G4" s="8" t="s">
        <v>12</v>
      </c>
    </row>
    <row r="5" spans="1:7" x14ac:dyDescent="0.45">
      <c r="A5" s="69" t="s">
        <v>8</v>
      </c>
      <c r="B5" s="3" t="s">
        <v>14</v>
      </c>
      <c r="C5" s="3">
        <f>SUM(D5+F5)</f>
        <v>6031</v>
      </c>
      <c r="D5" s="3">
        <f>SUM(D6:D7)</f>
        <v>4799</v>
      </c>
      <c r="E5" s="13">
        <f>$D$5/C5</f>
        <v>0.79572210247056874</v>
      </c>
      <c r="F5" s="3">
        <f>SUM(F6:F7)</f>
        <v>1232</v>
      </c>
      <c r="G5" s="13">
        <f>F5/$C$5</f>
        <v>0.20427789752943126</v>
      </c>
    </row>
    <row r="6" spans="1:7" x14ac:dyDescent="0.45">
      <c r="A6" s="70"/>
      <c r="B6" s="1" t="s">
        <v>3</v>
      </c>
      <c r="C6" s="3">
        <f>SUM(D6+F6)</f>
        <v>4834</v>
      </c>
      <c r="D6" s="3">
        <v>3677</v>
      </c>
      <c r="E6" s="13">
        <f>D6/$C$5</f>
        <v>0.60968330293483664</v>
      </c>
      <c r="F6" s="3">
        <v>1157</v>
      </c>
      <c r="G6" s="13">
        <f>F6/$C$5</f>
        <v>0.19184214889736362</v>
      </c>
    </row>
    <row r="7" spans="1:7" x14ac:dyDescent="0.45">
      <c r="A7" s="71"/>
      <c r="B7" s="1" t="s">
        <v>4</v>
      </c>
      <c r="C7" s="3">
        <f>SUM(D7+F7)</f>
        <v>1197</v>
      </c>
      <c r="D7" s="3">
        <v>1122</v>
      </c>
      <c r="E7" s="13">
        <f>D7/$C$5</f>
        <v>0.18603879953573205</v>
      </c>
      <c r="F7" s="3">
        <v>75</v>
      </c>
      <c r="G7" s="13">
        <f>F7/$C$5</f>
        <v>1.243574863206765E-2</v>
      </c>
    </row>
    <row r="9" spans="1:7" x14ac:dyDescent="0.45">
      <c r="B9" s="2" t="s">
        <v>6</v>
      </c>
      <c r="C9" s="2"/>
    </row>
  </sheetData>
  <mergeCells count="6">
    <mergeCell ref="A5:A7"/>
    <mergeCell ref="A1:G1"/>
    <mergeCell ref="B2:G2"/>
    <mergeCell ref="A3:A4"/>
    <mergeCell ref="B3:B4"/>
    <mergeCell ref="D3:F3"/>
  </mergeCells>
  <phoneticPr fontId="1" type="noConversion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5CDF-A055-4996-AC2B-8236D0662E4B}">
  <dimension ref="A1:G9"/>
  <sheetViews>
    <sheetView topLeftCell="B1" workbookViewId="0">
      <selection sqref="A1:G1"/>
    </sheetView>
  </sheetViews>
  <sheetFormatPr defaultRowHeight="16.75" x14ac:dyDescent="0.45"/>
  <cols>
    <col min="1" max="1" width="0" hidden="1" customWidth="1"/>
    <col min="2" max="2" width="14.4609375" customWidth="1"/>
    <col min="4" max="4" width="11.23046875" customWidth="1"/>
    <col min="5" max="5" width="8" customWidth="1"/>
    <col min="7" max="7" width="7.765625" customWidth="1"/>
  </cols>
  <sheetData>
    <row r="1" spans="1:7" ht="37.950000000000003" customHeight="1" x14ac:dyDescent="0.45">
      <c r="A1" s="72" t="s">
        <v>18</v>
      </c>
      <c r="B1" s="72"/>
      <c r="C1" s="72"/>
      <c r="D1" s="72"/>
      <c r="E1" s="72"/>
      <c r="F1" s="72"/>
      <c r="G1" s="72"/>
    </row>
    <row r="2" spans="1:7" ht="25.95" customHeight="1" x14ac:dyDescent="0.45">
      <c r="A2" s="10"/>
      <c r="B2" s="73" t="s">
        <v>13</v>
      </c>
      <c r="C2" s="74"/>
      <c r="D2" s="74"/>
      <c r="E2" s="74"/>
      <c r="F2" s="74"/>
      <c r="G2" s="75"/>
    </row>
    <row r="3" spans="1:7" x14ac:dyDescent="0.45">
      <c r="A3" s="76" t="s">
        <v>5</v>
      </c>
      <c r="B3" s="51" t="s">
        <v>9</v>
      </c>
      <c r="C3" s="3"/>
      <c r="D3" s="52" t="s">
        <v>0</v>
      </c>
      <c r="E3" s="52"/>
      <c r="F3" s="52"/>
      <c r="G3" s="1"/>
    </row>
    <row r="4" spans="1:7" x14ac:dyDescent="0.45">
      <c r="A4" s="77"/>
      <c r="B4" s="51"/>
      <c r="C4" s="9" t="s">
        <v>14</v>
      </c>
      <c r="D4" s="8" t="s">
        <v>1</v>
      </c>
      <c r="E4" s="8" t="s">
        <v>12</v>
      </c>
      <c r="F4" s="8" t="s">
        <v>2</v>
      </c>
      <c r="G4" s="8" t="s">
        <v>12</v>
      </c>
    </row>
    <row r="5" spans="1:7" x14ac:dyDescent="0.45">
      <c r="A5" s="69" t="s">
        <v>8</v>
      </c>
      <c r="B5" s="3" t="s">
        <v>14</v>
      </c>
      <c r="C5" s="11">
        <v>7372</v>
      </c>
      <c r="D5" s="4">
        <v>5738</v>
      </c>
      <c r="E5" s="5">
        <v>77.8</v>
      </c>
      <c r="F5" s="4">
        <v>1634</v>
      </c>
      <c r="G5" s="6">
        <v>22.2</v>
      </c>
    </row>
    <row r="6" spans="1:7" x14ac:dyDescent="0.45">
      <c r="A6" s="70"/>
      <c r="B6" s="1" t="s">
        <v>3</v>
      </c>
      <c r="C6" s="6">
        <v>1871</v>
      </c>
      <c r="D6" s="4">
        <v>1410</v>
      </c>
      <c r="E6" s="5">
        <v>75.400000000000006</v>
      </c>
      <c r="F6" s="5">
        <v>461</v>
      </c>
      <c r="G6" s="5">
        <v>24.6</v>
      </c>
    </row>
    <row r="7" spans="1:7" x14ac:dyDescent="0.45">
      <c r="A7" s="71"/>
      <c r="B7" s="1" t="s">
        <v>4</v>
      </c>
      <c r="C7" s="6">
        <v>5501</v>
      </c>
      <c r="D7" s="4">
        <v>4328</v>
      </c>
      <c r="E7" s="5">
        <v>78.7</v>
      </c>
      <c r="F7" s="7">
        <v>1173</v>
      </c>
      <c r="G7" s="5">
        <v>21.3</v>
      </c>
    </row>
    <row r="9" spans="1:7" x14ac:dyDescent="0.45">
      <c r="B9" s="2" t="s">
        <v>6</v>
      </c>
      <c r="C9" s="2"/>
    </row>
  </sheetData>
  <mergeCells count="6">
    <mergeCell ref="A5:A7"/>
    <mergeCell ref="A1:G1"/>
    <mergeCell ref="B2:G2"/>
    <mergeCell ref="A3:A4"/>
    <mergeCell ref="B3:B4"/>
    <mergeCell ref="D3:F3"/>
  </mergeCells>
  <phoneticPr fontId="1" type="noConversion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各年度統計情形-依時間序列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</vt:vector>
  </TitlesOfParts>
  <Company>經濟部工業局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sytarng</dc:creator>
  <cp:lastModifiedBy>歐雅婷</cp:lastModifiedBy>
  <cp:lastPrinted>2017-06-29T09:52:45Z</cp:lastPrinted>
  <dcterms:created xsi:type="dcterms:W3CDTF">2016-06-16T07:54:10Z</dcterms:created>
  <dcterms:modified xsi:type="dcterms:W3CDTF">2024-06-07T00:10:50Z</dcterms:modified>
</cp:coreProperties>
</file>