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4加工出口區管理處\"/>
    </mc:Choice>
  </mc:AlternateContent>
  <xr:revisionPtr revIDLastSave="0" documentId="13_ncr:1_{786B9E02-F80D-44A5-91C6-87BB0971F20D}" xr6:coauthVersionLast="47" xr6:coauthVersionMax="47" xr10:uidLastSave="{00000000-0000-0000-0000-000000000000}"/>
  <bookViews>
    <workbookView xWindow="675" yWindow="135" windowWidth="19020" windowHeight="12480" xr2:uid="{00000000-000D-0000-FFFF-FFFF00000000}"/>
  </bookViews>
  <sheets>
    <sheet name="11204" sheetId="113" r:id="rId1"/>
    <sheet name="11104" sheetId="112" r:id="rId2"/>
    <sheet name="11004" sheetId="111" r:id="rId3"/>
    <sheet name="10904" sheetId="110" r:id="rId4"/>
    <sheet name="10804" sheetId="109" r:id="rId5"/>
    <sheet name="10704" sheetId="108" r:id="rId6"/>
    <sheet name="1060913" sheetId="107" r:id="rId7"/>
    <sheet name="10506" sheetId="106" r:id="rId8"/>
    <sheet name="10505" sheetId="105" r:id="rId9"/>
    <sheet name="10504" sheetId="104" r:id="rId10"/>
    <sheet name="10503" sheetId="103" r:id="rId11"/>
    <sheet name="10502" sheetId="102" r:id="rId12"/>
    <sheet name="10501" sheetId="101" r:id="rId13"/>
    <sheet name="10412" sheetId="100" r:id="rId14"/>
    <sheet name="10411" sheetId="99" r:id="rId15"/>
    <sheet name="10410" sheetId="98" r:id="rId16"/>
    <sheet name="10409" sheetId="97" r:id="rId17"/>
    <sheet name="10408" sheetId="96" r:id="rId18"/>
    <sheet name="10407" sheetId="95" r:id="rId19"/>
    <sheet name="10406" sheetId="94" r:id="rId20"/>
    <sheet name="10405" sheetId="93" r:id="rId21"/>
    <sheet name="10404" sheetId="92" r:id="rId22"/>
    <sheet name="10403" sheetId="91" r:id="rId23"/>
    <sheet name="10402" sheetId="90" r:id="rId24"/>
    <sheet name="10401" sheetId="88" r:id="rId25"/>
    <sheet name="各年度依時間序列" sheetId="67" r:id="rId26"/>
    <sheet name="10312" sheetId="89" r:id="rId27"/>
    <sheet name="10311" sheetId="87" r:id="rId28"/>
    <sheet name="10310" sheetId="86" r:id="rId29"/>
    <sheet name="10309" sheetId="85" r:id="rId30"/>
    <sheet name="10308" sheetId="84" r:id="rId31"/>
    <sheet name="10307" sheetId="83" r:id="rId32"/>
    <sheet name="10306" sheetId="82" r:id="rId33"/>
    <sheet name="10305" sheetId="81" r:id="rId34"/>
    <sheet name="10304" sheetId="80" r:id="rId35"/>
    <sheet name="10303" sheetId="79" r:id="rId36"/>
    <sheet name="10302" sheetId="78" r:id="rId37"/>
    <sheet name="10301" sheetId="77" r:id="rId38"/>
    <sheet name="10212" sheetId="76" r:id="rId39"/>
    <sheet name="10211" sheetId="75" r:id="rId40"/>
    <sheet name="10210" sheetId="74" r:id="rId41"/>
    <sheet name="10209" sheetId="73" r:id="rId42"/>
    <sheet name="10208" sheetId="72" r:id="rId43"/>
    <sheet name="10207" sheetId="71" r:id="rId44"/>
    <sheet name="10206" sheetId="70" r:id="rId45"/>
    <sheet name="10205" sheetId="69" r:id="rId46"/>
    <sheet name="10204" sheetId="68" r:id="rId47"/>
    <sheet name="10203" sheetId="66" r:id="rId48"/>
    <sheet name="10202" sheetId="65" r:id="rId49"/>
    <sheet name="10201" sheetId="64" r:id="rId50"/>
    <sheet name="10112" sheetId="63" r:id="rId51"/>
    <sheet name="10111" sheetId="62" r:id="rId52"/>
    <sheet name="10110" sheetId="61" r:id="rId53"/>
    <sheet name="10109" sheetId="60" r:id="rId54"/>
    <sheet name="10108" sheetId="59" r:id="rId55"/>
    <sheet name="10107" sheetId="57" r:id="rId56"/>
    <sheet name="10106" sheetId="58" r:id="rId57"/>
    <sheet name="10105" sheetId="56" r:id="rId58"/>
    <sheet name="10104" sheetId="55" r:id="rId59"/>
    <sheet name="10103" sheetId="54" r:id="rId60"/>
    <sheet name="10102" sheetId="53" r:id="rId61"/>
    <sheet name="10101" sheetId="52" r:id="rId62"/>
    <sheet name="10012" sheetId="51" r:id="rId63"/>
    <sheet name="10011" sheetId="50" r:id="rId64"/>
    <sheet name="10010" sheetId="49" r:id="rId65"/>
    <sheet name="10009" sheetId="48" r:id="rId66"/>
    <sheet name="10008" sheetId="47" r:id="rId67"/>
    <sheet name="10007" sheetId="46" r:id="rId68"/>
    <sheet name="10006" sheetId="45" r:id="rId69"/>
    <sheet name="10005" sheetId="43" r:id="rId70"/>
    <sheet name="10004" sheetId="44" r:id="rId71"/>
    <sheet name="10003" sheetId="42" r:id="rId72"/>
    <sheet name="10002" sheetId="41" r:id="rId73"/>
    <sheet name="10001" sheetId="39" r:id="rId74"/>
    <sheet name="9912" sheetId="40" r:id="rId75"/>
    <sheet name="9911" sheetId="38" r:id="rId76"/>
    <sheet name="9910" sheetId="37" r:id="rId77"/>
    <sheet name="9909" sheetId="36" r:id="rId78"/>
    <sheet name="9908" sheetId="35" r:id="rId79"/>
    <sheet name="9907" sheetId="34" r:id="rId80"/>
    <sheet name="9906" sheetId="33" r:id="rId81"/>
    <sheet name="9905" sheetId="32" r:id="rId82"/>
    <sheet name="9904" sheetId="31" r:id="rId83"/>
    <sheet name="9903" sheetId="30" r:id="rId84"/>
    <sheet name="9902" sheetId="29" r:id="rId85"/>
    <sheet name="9901" sheetId="28" r:id="rId86"/>
    <sheet name="9812" sheetId="27" r:id="rId87"/>
    <sheet name="9811" sheetId="26" r:id="rId88"/>
    <sheet name="9810" sheetId="25" r:id="rId89"/>
    <sheet name="9809" sheetId="24" r:id="rId90"/>
    <sheet name="9808" sheetId="23" r:id="rId91"/>
    <sheet name="9807" sheetId="22" r:id="rId92"/>
    <sheet name="9806" sheetId="21" r:id="rId93"/>
    <sheet name="9805" sheetId="20" r:id="rId94"/>
    <sheet name="9804" sheetId="19" r:id="rId95"/>
    <sheet name="9803" sheetId="18" r:id="rId96"/>
    <sheet name="9802" sheetId="17" r:id="rId97"/>
    <sheet name="9801" sheetId="16" r:id="rId98"/>
    <sheet name="9712" sheetId="15" r:id="rId99"/>
    <sheet name="9711" sheetId="14" r:id="rId100"/>
    <sheet name="9710" sheetId="13" r:id="rId101"/>
    <sheet name="9709" sheetId="12" r:id="rId102"/>
    <sheet name="9708" sheetId="11" r:id="rId103"/>
    <sheet name="9707" sheetId="6" r:id="rId104"/>
    <sheet name="9706" sheetId="10" r:id="rId105"/>
    <sheet name="9705" sheetId="9" r:id="rId106"/>
    <sheet name="9704" sheetId="8" r:id="rId107"/>
    <sheet name="9703" sheetId="7" r:id="rId108"/>
    <sheet name="9702" sheetId="5" r:id="rId109"/>
    <sheet name="9701" sheetId="4" r:id="rId110"/>
  </sheets>
  <externalReferences>
    <externalReference r:id="rId111"/>
  </externalReferences>
  <definedNames>
    <definedName name="\p" localSheetId="40">#REF!</definedName>
    <definedName name="\p" localSheetId="39">#REF!</definedName>
    <definedName name="\p" localSheetId="38">#REF!</definedName>
    <definedName name="\p" localSheetId="37">#REF!</definedName>
    <definedName name="\p" localSheetId="36">#REF!</definedName>
    <definedName name="\p" localSheetId="35">#REF!</definedName>
    <definedName name="\p" localSheetId="34">#REF!</definedName>
    <definedName name="\p" localSheetId="33">#REF!</definedName>
    <definedName name="\p" localSheetId="32">#REF!</definedName>
    <definedName name="\p" localSheetId="31">#REF!</definedName>
    <definedName name="\p" localSheetId="30">#REF!</definedName>
    <definedName name="\p" localSheetId="29">#REF!</definedName>
    <definedName name="\p" localSheetId="28">#REF!</definedName>
    <definedName name="\p" localSheetId="27">#REF!</definedName>
    <definedName name="\p" localSheetId="26">#REF!</definedName>
    <definedName name="\p" localSheetId="24">#REF!</definedName>
    <definedName name="\p" localSheetId="23">#REF!</definedName>
    <definedName name="\p" localSheetId="22">#REF!</definedName>
    <definedName name="\p" localSheetId="21">#REF!</definedName>
    <definedName name="\p" localSheetId="20">#REF!</definedName>
    <definedName name="\p" localSheetId="19">#REF!</definedName>
    <definedName name="\p" localSheetId="18">#REF!</definedName>
    <definedName name="\p" localSheetId="17">#REF!</definedName>
    <definedName name="\p" localSheetId="16">#REF!</definedName>
    <definedName name="\p" localSheetId="15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>#REF!</definedName>
    <definedName name="_PPAG" localSheetId="40">#REF!</definedName>
    <definedName name="_PPAG" localSheetId="39">#REF!</definedName>
    <definedName name="_PPAG" localSheetId="38">#REF!</definedName>
    <definedName name="_PPAG" localSheetId="37">#REF!</definedName>
    <definedName name="_PPAG" localSheetId="36">#REF!</definedName>
    <definedName name="_PPAG" localSheetId="35">#REF!</definedName>
    <definedName name="_PPAG" localSheetId="34">#REF!</definedName>
    <definedName name="_PPAG" localSheetId="33">#REF!</definedName>
    <definedName name="_PPAG" localSheetId="32">#REF!</definedName>
    <definedName name="_PPAG" localSheetId="31">#REF!</definedName>
    <definedName name="_PPAG" localSheetId="30">#REF!</definedName>
    <definedName name="_PPAG" localSheetId="29">#REF!</definedName>
    <definedName name="_PPAG" localSheetId="28">#REF!</definedName>
    <definedName name="_PPAG" localSheetId="27">#REF!</definedName>
    <definedName name="_PPAG" localSheetId="26">#REF!</definedName>
    <definedName name="_PPAG" localSheetId="24">#REF!</definedName>
    <definedName name="_PPAG" localSheetId="23">#REF!</definedName>
    <definedName name="_PPAG" localSheetId="22">#REF!</definedName>
    <definedName name="_PPAG" localSheetId="21">#REF!</definedName>
    <definedName name="_PPAG" localSheetId="20">#REF!</definedName>
    <definedName name="_PPAG" localSheetId="19">#REF!</definedName>
    <definedName name="_PPAG" localSheetId="18">#REF!</definedName>
    <definedName name="_PPAG" localSheetId="17">#REF!</definedName>
    <definedName name="_PPAG" localSheetId="16">#REF!</definedName>
    <definedName name="_PPAG" localSheetId="15">#REF!</definedName>
    <definedName name="_PPAG" localSheetId="14">#REF!</definedName>
    <definedName name="_PPAG" localSheetId="13">#REF!</definedName>
    <definedName name="_PPAG" localSheetId="12">#REF!</definedName>
    <definedName name="_PPAG" localSheetId="11">#REF!</definedName>
    <definedName name="_PPAG" localSheetId="10">#REF!</definedName>
    <definedName name="_PPAG" localSheetId="9">#REF!</definedName>
    <definedName name="_PPAG" localSheetId="8">#REF!</definedName>
    <definedName name="_PPAG" localSheetId="7">#REF!</definedName>
    <definedName name="_PPAG">#REF!</definedName>
    <definedName name="MSUP" localSheetId="40">#REF!</definedName>
    <definedName name="MSUP" localSheetId="39">#REF!</definedName>
    <definedName name="MSUP" localSheetId="38">#REF!</definedName>
    <definedName name="MSUP" localSheetId="37">#REF!</definedName>
    <definedName name="MSUP" localSheetId="36">#REF!</definedName>
    <definedName name="MSUP" localSheetId="35">#REF!</definedName>
    <definedName name="MSUP" localSheetId="34">#REF!</definedName>
    <definedName name="MSUP" localSheetId="33">#REF!</definedName>
    <definedName name="MSUP" localSheetId="32">#REF!</definedName>
    <definedName name="MSUP" localSheetId="31">#REF!</definedName>
    <definedName name="MSUP" localSheetId="30">#REF!</definedName>
    <definedName name="MSUP" localSheetId="29">#REF!</definedName>
    <definedName name="MSUP" localSheetId="28">#REF!</definedName>
    <definedName name="MSUP" localSheetId="27">#REF!</definedName>
    <definedName name="MSUP" localSheetId="26">#REF!</definedName>
    <definedName name="MSUP" localSheetId="24">#REF!</definedName>
    <definedName name="MSUP" localSheetId="23">#REF!</definedName>
    <definedName name="MSUP" localSheetId="22">#REF!</definedName>
    <definedName name="MSUP" localSheetId="21">#REF!</definedName>
    <definedName name="MSUP" localSheetId="20">#REF!</definedName>
    <definedName name="MSUP" localSheetId="19">#REF!</definedName>
    <definedName name="MSUP" localSheetId="18">#REF!</definedName>
    <definedName name="MSUP" localSheetId="17">#REF!</definedName>
    <definedName name="MSUP" localSheetId="16">#REF!</definedName>
    <definedName name="MSUP" localSheetId="15">#REF!</definedName>
    <definedName name="MSUP" localSheetId="14">#REF!</definedName>
    <definedName name="MSUP" localSheetId="13">#REF!</definedName>
    <definedName name="MSUP" localSheetId="12">#REF!</definedName>
    <definedName name="MSUP" localSheetId="11">#REF!</definedName>
    <definedName name="MSUP" localSheetId="10">#REF!</definedName>
    <definedName name="MSUP" localSheetId="9">#REF!</definedName>
    <definedName name="MSUP" localSheetId="8">#REF!</definedName>
    <definedName name="MSUP" localSheetId="7">#REF!</definedName>
    <definedName name="MSUP">#REF!</definedName>
    <definedName name="_xlnm.Print_Area" localSheetId="55">'10107'!$A$1:$Q$29</definedName>
    <definedName name="_xlnm.Print_Area" localSheetId="94">'9804'!#REF!</definedName>
    <definedName name="_xlnm.Print_Area" localSheetId="92">'9806'!$A$1:$Q$30</definedName>
    <definedName name="倉庫" localSheetId="40">#REF!</definedName>
    <definedName name="倉庫" localSheetId="39">#REF!</definedName>
    <definedName name="倉庫" localSheetId="38">#REF!</definedName>
    <definedName name="倉庫" localSheetId="37">#REF!</definedName>
    <definedName name="倉庫" localSheetId="36">#REF!</definedName>
    <definedName name="倉庫" localSheetId="35">#REF!</definedName>
    <definedName name="倉庫" localSheetId="34">#REF!</definedName>
    <definedName name="倉庫" localSheetId="33">#REF!</definedName>
    <definedName name="倉庫" localSheetId="32">#REF!</definedName>
    <definedName name="倉庫" localSheetId="31">#REF!</definedName>
    <definedName name="倉庫" localSheetId="30">#REF!</definedName>
    <definedName name="倉庫" localSheetId="29">#REF!</definedName>
    <definedName name="倉庫" localSheetId="28">#REF!</definedName>
    <definedName name="倉庫" localSheetId="27">#REF!</definedName>
    <definedName name="倉庫" localSheetId="26">#REF!</definedName>
    <definedName name="倉庫" localSheetId="24">#REF!</definedName>
    <definedName name="倉庫" localSheetId="23">#REF!</definedName>
    <definedName name="倉庫" localSheetId="22">#REF!</definedName>
    <definedName name="倉庫" localSheetId="21">#REF!</definedName>
    <definedName name="倉庫" localSheetId="20">#REF!</definedName>
    <definedName name="倉庫" localSheetId="19">#REF!</definedName>
    <definedName name="倉庫" localSheetId="18">#REF!</definedName>
    <definedName name="倉庫" localSheetId="17">#REF!</definedName>
    <definedName name="倉庫" localSheetId="16">#REF!</definedName>
    <definedName name="倉庫" localSheetId="15">#REF!</definedName>
    <definedName name="倉庫" localSheetId="14">#REF!</definedName>
    <definedName name="倉庫" localSheetId="13">#REF!</definedName>
    <definedName name="倉庫" localSheetId="12">#REF!</definedName>
    <definedName name="倉庫" localSheetId="11">#REF!</definedName>
    <definedName name="倉庫" localSheetId="10">#REF!</definedName>
    <definedName name="倉庫" localSheetId="9">#REF!</definedName>
    <definedName name="倉庫" localSheetId="8">#REF!</definedName>
    <definedName name="倉庫" localSheetId="7">#REF!</definedName>
    <definedName name="倉庫" localSheetId="1">#REF!</definedName>
    <definedName name="倉庫" localSheetId="0">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13" l="1"/>
  <c r="C17" i="113"/>
  <c r="B17" i="113"/>
  <c r="D16" i="113"/>
  <c r="C16" i="113"/>
  <c r="B16" i="113" s="1"/>
  <c r="D15" i="113"/>
  <c r="C15" i="113"/>
  <c r="B15" i="113"/>
  <c r="D14" i="113"/>
  <c r="C14" i="113"/>
  <c r="B14" i="113"/>
  <c r="D13" i="113"/>
  <c r="C13" i="113"/>
  <c r="B13" i="113" s="1"/>
  <c r="E13" i="113" s="1"/>
  <c r="D12" i="113"/>
  <c r="C12" i="113"/>
  <c r="B12" i="113"/>
  <c r="D11" i="113"/>
  <c r="C11" i="113"/>
  <c r="B11" i="113"/>
  <c r="D10" i="113"/>
  <c r="C10" i="113"/>
  <c r="B10" i="113" s="1"/>
  <c r="Y9" i="113"/>
  <c r="X9" i="113"/>
  <c r="W9" i="113"/>
  <c r="V9" i="113"/>
  <c r="U9" i="113"/>
  <c r="T9" i="113"/>
  <c r="S9" i="113"/>
  <c r="R9" i="113"/>
  <c r="Q9" i="113"/>
  <c r="P9" i="113"/>
  <c r="O9" i="113"/>
  <c r="N9" i="113"/>
  <c r="M9" i="113"/>
  <c r="L9" i="113"/>
  <c r="K9" i="113"/>
  <c r="J9" i="113"/>
  <c r="I9" i="113"/>
  <c r="H9" i="113"/>
  <c r="G9" i="113"/>
  <c r="F9" i="113"/>
  <c r="D9" i="113"/>
  <c r="C9" i="113"/>
  <c r="B9" i="113" s="1"/>
  <c r="D17" i="112"/>
  <c r="C17" i="112"/>
  <c r="B17" i="112" s="1"/>
  <c r="E17" i="112" s="1"/>
  <c r="D16" i="112"/>
  <c r="C16" i="112"/>
  <c r="B16" i="112"/>
  <c r="E16" i="112" s="1"/>
  <c r="D15" i="112"/>
  <c r="C15" i="112"/>
  <c r="D14" i="112"/>
  <c r="C14" i="112"/>
  <c r="D13" i="112"/>
  <c r="C13" i="112"/>
  <c r="B13" i="112"/>
  <c r="E13" i="112" s="1"/>
  <c r="D12" i="112"/>
  <c r="C12" i="112"/>
  <c r="D11" i="112"/>
  <c r="C11" i="112"/>
  <c r="D10" i="112"/>
  <c r="C10" i="112"/>
  <c r="C8" i="112" s="1"/>
  <c r="B8" i="112" s="1"/>
  <c r="E8" i="112" s="1"/>
  <c r="B10" i="112"/>
  <c r="E10" i="112" s="1"/>
  <c r="D9" i="112"/>
  <c r="D8" i="112" s="1"/>
  <c r="C9" i="112"/>
  <c r="Q8" i="112"/>
  <c r="P8" i="112"/>
  <c r="O8" i="112"/>
  <c r="N8" i="112"/>
  <c r="M8" i="112"/>
  <c r="L8" i="112"/>
  <c r="K8" i="112"/>
  <c r="J8" i="112"/>
  <c r="I8" i="112"/>
  <c r="H8" i="112"/>
  <c r="G8" i="112"/>
  <c r="F8" i="112"/>
  <c r="E14" i="113" l="1"/>
  <c r="E11" i="113"/>
  <c r="E16" i="113"/>
  <c r="E12" i="113"/>
  <c r="E10" i="113"/>
  <c r="E17" i="113"/>
  <c r="E15" i="113"/>
  <c r="B11" i="112"/>
  <c r="E11" i="112" s="1"/>
  <c r="B9" i="112"/>
  <c r="E9" i="112" s="1"/>
  <c r="B14" i="112"/>
  <c r="E14" i="112" s="1"/>
  <c r="B12" i="112"/>
  <c r="E12" i="112" s="1"/>
  <c r="B15" i="112"/>
  <c r="E15" i="112" s="1"/>
  <c r="D19" i="111"/>
  <c r="B19" i="111" s="1"/>
  <c r="E19" i="111" s="1"/>
  <c r="C19" i="111"/>
  <c r="D18" i="111"/>
  <c r="C18" i="111"/>
  <c r="B18" i="111"/>
  <c r="E18" i="111" s="1"/>
  <c r="D17" i="111"/>
  <c r="C17" i="111"/>
  <c r="B17" i="111" s="1"/>
  <c r="E17" i="111" s="1"/>
  <c r="D16" i="111"/>
  <c r="C16" i="111"/>
  <c r="B16" i="111" s="1"/>
  <c r="E16" i="111" s="1"/>
  <c r="D15" i="111"/>
  <c r="C15" i="111"/>
  <c r="B15" i="111"/>
  <c r="E15" i="111" s="1"/>
  <c r="D14" i="111"/>
  <c r="C14" i="111"/>
  <c r="D13" i="111"/>
  <c r="B13" i="111" s="1"/>
  <c r="E13" i="111" s="1"/>
  <c r="C13" i="111"/>
  <c r="E12" i="111"/>
  <c r="D12" i="111"/>
  <c r="C12" i="111"/>
  <c r="B12" i="111"/>
  <c r="D11" i="111"/>
  <c r="C11" i="111"/>
  <c r="C9" i="111" s="1"/>
  <c r="D10" i="111"/>
  <c r="C10" i="111"/>
  <c r="B10" i="111" s="1"/>
  <c r="E10" i="111" s="1"/>
  <c r="Y9" i="111"/>
  <c r="X9" i="111"/>
  <c r="W9" i="111"/>
  <c r="V9" i="111"/>
  <c r="U9" i="111"/>
  <c r="T9" i="111"/>
  <c r="S9" i="111"/>
  <c r="R9" i="111"/>
  <c r="Q9" i="111"/>
  <c r="P9" i="111"/>
  <c r="O9" i="111"/>
  <c r="N9" i="111"/>
  <c r="M9" i="111"/>
  <c r="L9" i="111"/>
  <c r="K9" i="111"/>
  <c r="J9" i="111"/>
  <c r="I9" i="111"/>
  <c r="H9" i="111"/>
  <c r="G9" i="111"/>
  <c r="F9" i="111"/>
  <c r="E9" i="113" l="1"/>
  <c r="B14" i="111"/>
  <c r="E14" i="111" s="1"/>
  <c r="D9" i="111"/>
  <c r="B9" i="111" s="1"/>
  <c r="E9" i="111" s="1"/>
  <c r="B11" i="111"/>
  <c r="E11" i="111" s="1"/>
  <c r="D18" i="110"/>
  <c r="C18" i="110"/>
  <c r="B18" i="110" s="1"/>
  <c r="E18" i="110" s="1"/>
  <c r="D17" i="110"/>
  <c r="C17" i="110"/>
  <c r="B17" i="110" s="1"/>
  <c r="E17" i="110" s="1"/>
  <c r="D16" i="110"/>
  <c r="C16" i="110"/>
  <c r="D15" i="110"/>
  <c r="C15" i="110"/>
  <c r="B15" i="110" s="1"/>
  <c r="E15" i="110" s="1"/>
  <c r="D14" i="110"/>
  <c r="C14" i="110"/>
  <c r="B14" i="110" s="1"/>
  <c r="E14" i="110" s="1"/>
  <c r="D13" i="110"/>
  <c r="C13" i="110"/>
  <c r="D12" i="110"/>
  <c r="C12" i="110"/>
  <c r="B12" i="110" s="1"/>
  <c r="E12" i="110" s="1"/>
  <c r="D11" i="110"/>
  <c r="C11" i="110"/>
  <c r="B11" i="110" s="1"/>
  <c r="E11" i="110" s="1"/>
  <c r="D10" i="110"/>
  <c r="C10" i="110"/>
  <c r="D9" i="110"/>
  <c r="C9" i="110"/>
  <c r="B9" i="110" s="1"/>
  <c r="E9" i="110" s="1"/>
  <c r="D8" i="110"/>
  <c r="C8" i="110"/>
  <c r="B8" i="110" s="1"/>
  <c r="E8" i="110" s="1"/>
  <c r="Y7" i="110"/>
  <c r="X7" i="110"/>
  <c r="W7" i="110"/>
  <c r="V7" i="110"/>
  <c r="U7" i="110"/>
  <c r="T7" i="110"/>
  <c r="S7" i="110"/>
  <c r="R7" i="110"/>
  <c r="Q7" i="110"/>
  <c r="P7" i="110"/>
  <c r="O7" i="110"/>
  <c r="N7" i="110"/>
  <c r="M7" i="110"/>
  <c r="L7" i="110"/>
  <c r="K7" i="110"/>
  <c r="J7" i="110"/>
  <c r="I7" i="110"/>
  <c r="H7" i="110"/>
  <c r="G7" i="110"/>
  <c r="D7" i="110" s="1"/>
  <c r="F7" i="110"/>
  <c r="C7" i="110" s="1"/>
  <c r="B7" i="110" s="1"/>
  <c r="E7" i="110" s="1"/>
  <c r="Q21" i="57"/>
  <c r="P21" i="57"/>
  <c r="O21" i="57"/>
  <c r="N21" i="57"/>
  <c r="M21" i="57"/>
  <c r="K21" i="57"/>
  <c r="H21" i="57"/>
  <c r="L8" i="57"/>
  <c r="L21" i="57"/>
  <c r="J8" i="57"/>
  <c r="J21" i="57" s="1"/>
  <c r="I8" i="57"/>
  <c r="I21" i="57" s="1"/>
  <c r="H8" i="57"/>
  <c r="B8" i="57"/>
  <c r="E10" i="57" s="1"/>
  <c r="E11" i="57"/>
  <c r="E16" i="57"/>
  <c r="E13" i="57"/>
  <c r="E14" i="57"/>
  <c r="E9" i="57" l="1"/>
  <c r="E21" i="57"/>
  <c r="E15" i="57"/>
  <c r="E20" i="57"/>
  <c r="E18" i="57"/>
  <c r="B10" i="110"/>
  <c r="E10" i="110" s="1"/>
  <c r="B13" i="110"/>
  <c r="E13" i="110" s="1"/>
  <c r="B16" i="110"/>
  <c r="E16" i="110" s="1"/>
  <c r="E12" i="57"/>
  <c r="E17" i="57"/>
  <c r="E19" i="57"/>
  <c r="E8" i="57" l="1"/>
</calcChain>
</file>

<file path=xl/sharedStrings.xml><?xml version="1.0" encoding="utf-8"?>
<sst xmlns="http://schemas.openxmlformats.org/spreadsheetml/2006/main" count="6367" uniqueCount="2916">
  <si>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</si>
  <si>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</si>
  <si>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</si>
  <si>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</si>
  <si>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</si>
  <si>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</si>
  <si>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</si>
  <si>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</si>
  <si>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</si>
  <si>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</si>
  <si>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</si>
  <si>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</si>
  <si>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</si>
  <si>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</si>
  <si>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</si>
  <si>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</si>
  <si>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</si>
  <si>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</si>
  <si>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</si>
  <si>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</si>
  <si>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</si>
  <si>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</si>
  <si>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</si>
  <si>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</si>
  <si>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</si>
  <si>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</si>
  <si>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</si>
  <si>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</si>
  <si>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</si>
  <si>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</si>
  <si>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</si>
  <si>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</si>
  <si>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</si>
  <si>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</si>
  <si>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</si>
  <si>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</si>
  <si>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</si>
  <si>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</si>
  <si>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</si>
  <si>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</si>
  <si>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</si>
  <si>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</si>
  <si>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</si>
  <si>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</si>
  <si>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</si>
  <si>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t>中華民國97年07月</t>
  </si>
  <si>
    <t>Jul. 2008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</si>
  <si>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</si>
  <si>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</si>
  <si>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中華民國97年06月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</si>
  <si>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</si>
  <si>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Jun. 2008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</si>
  <si>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</si>
  <si>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</si>
  <si>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</si>
  <si>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</si>
  <si>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</si>
  <si>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</si>
  <si>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</si>
  <si>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</si>
  <si>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</si>
  <si>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</si>
  <si>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</si>
  <si>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</si>
  <si>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</si>
  <si>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</si>
  <si>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</si>
  <si>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</si>
  <si>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</si>
  <si>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</si>
  <si>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</si>
  <si>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</si>
  <si>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</si>
  <si>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16000</t>
    </r>
    <r>
      <rPr>
        <sz val="12"/>
        <rFont val="新細明體"/>
        <family val="1"/>
        <charset val="136"/>
      </rPr>
      <t>元</t>
    </r>
    <phoneticPr fontId="3" type="noConversion"/>
  </si>
  <si>
    <r>
      <t>16001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</si>
  <si>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</si>
  <si>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</si>
  <si>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</si>
  <si>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</si>
  <si>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</si>
  <si>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</si>
  <si>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</si>
  <si>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</si>
  <si>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</si>
  <si>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</si>
  <si>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</si>
  <si>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</si>
  <si>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</si>
  <si>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</si>
  <si>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</si>
  <si>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</si>
  <si>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</si>
  <si>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</si>
  <si>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</si>
  <si>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CKSZ、HSZ。      </t>
    </r>
    <phoneticPr fontId="3" type="noConversion"/>
  </si>
  <si>
    <t>中華民國97年05月</t>
  </si>
  <si>
    <t>May. 2008</t>
  </si>
  <si>
    <t>中華民國97年04月</t>
  </si>
  <si>
    <t>Apr. 2008</t>
  </si>
  <si>
    <t>中華民國97年03月</t>
  </si>
  <si>
    <t>Mar. 2008</t>
  </si>
  <si>
    <t>中華民國97年02月</t>
  </si>
  <si>
    <t>Feb. 2008</t>
  </si>
  <si>
    <t>中華民國97年01月</t>
  </si>
  <si>
    <t>Jan. 2008</t>
  </si>
  <si>
    <t>中華民國97年08月</t>
  </si>
  <si>
    <t>Aug. 2008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</si>
  <si>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</si>
  <si>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</si>
  <si>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</si>
  <si>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</si>
  <si>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</si>
  <si>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</si>
  <si>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</si>
  <si>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</si>
  <si>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</si>
  <si>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</si>
  <si>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</si>
  <si>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</si>
  <si>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</si>
  <si>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</si>
  <si>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</si>
  <si>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</si>
  <si>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</si>
  <si>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</si>
  <si>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</si>
  <si>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</si>
  <si>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</si>
  <si>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</si>
  <si>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</si>
  <si>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</si>
  <si>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</si>
  <si>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</si>
  <si>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</si>
  <si>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</si>
  <si>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</si>
  <si>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</si>
  <si>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</si>
  <si>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</si>
  <si>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</si>
  <si>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</si>
  <si>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</si>
  <si>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</si>
  <si>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</si>
  <si>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</si>
  <si>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</si>
  <si>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</si>
  <si>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</si>
  <si>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</si>
  <si>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</si>
  <si>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</si>
  <si>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3" type="noConversion"/>
  </si>
  <si>
    <t>Statistics on Scale of Wages---Staff</t>
    <phoneticPr fontId="3" type="noConversion"/>
  </si>
  <si>
    <t>中華民國97年09月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</si>
  <si>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</si>
  <si>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Sep. 2008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</si>
  <si>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</si>
  <si>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</si>
  <si>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</si>
  <si>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</si>
  <si>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</si>
  <si>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</si>
  <si>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</si>
  <si>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</si>
  <si>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</si>
  <si>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</si>
  <si>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</si>
  <si>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</si>
  <si>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</si>
  <si>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</si>
  <si>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</si>
  <si>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</si>
  <si>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</si>
  <si>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</si>
  <si>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</si>
  <si>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</si>
  <si>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</si>
  <si>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</si>
  <si>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</si>
  <si>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</si>
  <si>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</si>
  <si>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</si>
  <si>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</si>
  <si>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</si>
  <si>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3" type="noConversion"/>
  </si>
  <si>
    <t>中華民國97年10月</t>
  </si>
  <si>
    <t>Oct. 2008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</si>
  <si>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</si>
  <si>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</si>
  <si>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</si>
  <si>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</si>
  <si>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</si>
  <si>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</si>
  <si>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</si>
  <si>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</si>
  <si>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</si>
  <si>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</si>
  <si>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</si>
  <si>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</si>
  <si>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</si>
  <si>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</si>
  <si>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</si>
  <si>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</si>
  <si>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</si>
  <si>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</si>
  <si>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</si>
  <si>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</si>
  <si>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</si>
  <si>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</si>
  <si>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</si>
  <si>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</si>
  <si>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</si>
  <si>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</si>
  <si>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</si>
  <si>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</si>
  <si>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</si>
  <si>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</si>
  <si>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</si>
  <si>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</si>
  <si>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</si>
  <si>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</si>
  <si>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</si>
  <si>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</si>
  <si>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</si>
  <si>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</si>
  <si>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</si>
  <si>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</si>
  <si>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</si>
  <si>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</si>
  <si>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</si>
  <si>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</si>
  <si>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3" type="noConversion"/>
  </si>
  <si>
    <t>中華民國97年11月</t>
  </si>
  <si>
    <t>Nov. 2008</t>
  </si>
  <si>
    <t>中華民國97年12月</t>
  </si>
  <si>
    <t>Dec. 2008</t>
  </si>
  <si>
    <t>中華民國98年01月</t>
  </si>
  <si>
    <t>Jan. 2009</t>
  </si>
  <si>
    <t>中華民國98年02月</t>
  </si>
  <si>
    <t>Feb. 2009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</si>
  <si>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</si>
  <si>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</si>
  <si>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</si>
  <si>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</si>
  <si>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</si>
  <si>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</si>
  <si>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</si>
  <si>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</si>
  <si>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</si>
  <si>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</si>
  <si>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</si>
  <si>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</si>
  <si>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</si>
  <si>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</si>
  <si>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</si>
  <si>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</si>
  <si>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</si>
  <si>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</si>
  <si>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</si>
  <si>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</si>
  <si>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</si>
  <si>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</si>
  <si>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</si>
  <si>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</si>
  <si>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</si>
  <si>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</si>
  <si>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</si>
  <si>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</si>
  <si>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</si>
  <si>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</si>
  <si>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</si>
  <si>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</si>
  <si>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</si>
  <si>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</si>
  <si>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</si>
  <si>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</si>
  <si>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</si>
  <si>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</si>
  <si>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</si>
  <si>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</si>
  <si>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</si>
  <si>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</si>
  <si>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</si>
  <si>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</si>
  <si>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3" type="noConversion"/>
  </si>
  <si>
    <t>中華民國98年03月</t>
  </si>
  <si>
    <t>Mar. 2009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</si>
  <si>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</si>
  <si>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</si>
  <si>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</si>
  <si>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</si>
  <si>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</si>
  <si>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</si>
  <si>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</si>
  <si>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</si>
  <si>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</si>
  <si>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</si>
  <si>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</si>
  <si>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</si>
  <si>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</si>
  <si>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</si>
  <si>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</si>
  <si>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</si>
  <si>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</si>
  <si>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</si>
  <si>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</si>
  <si>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</si>
  <si>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</si>
  <si>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</si>
  <si>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</si>
  <si>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</si>
  <si>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</si>
  <si>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</si>
  <si>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</si>
  <si>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</si>
  <si>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</si>
  <si>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</si>
  <si>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</si>
  <si>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</si>
  <si>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</si>
  <si>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</si>
  <si>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</si>
  <si>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</si>
  <si>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</si>
  <si>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</si>
  <si>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</si>
  <si>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</si>
  <si>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</si>
  <si>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</si>
  <si>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</si>
  <si>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</si>
  <si>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3" type="noConversion"/>
  </si>
  <si>
    <t>中華民國98年04月</t>
  </si>
  <si>
    <t>Apr. 2009</t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</si>
  <si>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</si>
  <si>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</si>
  <si>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</si>
  <si>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</si>
  <si>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</si>
  <si>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</si>
  <si>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</si>
  <si>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</si>
  <si>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</si>
  <si>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</si>
  <si>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</si>
  <si>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</si>
  <si>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</si>
  <si>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</si>
  <si>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</si>
  <si>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</si>
  <si>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</si>
  <si>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</si>
  <si>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</si>
  <si>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</si>
  <si>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</si>
  <si>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</si>
  <si>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3" type="noConversion"/>
  </si>
  <si>
    <t>中華民國98年05月</t>
  </si>
  <si>
    <t>May. 2009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</si>
  <si>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</si>
  <si>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</si>
  <si>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</si>
  <si>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</si>
  <si>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</si>
  <si>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</si>
  <si>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</si>
  <si>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</si>
  <si>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</si>
  <si>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</si>
  <si>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</si>
  <si>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</si>
  <si>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</si>
  <si>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</si>
  <si>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</si>
  <si>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</si>
  <si>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</si>
  <si>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</si>
  <si>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</si>
  <si>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</si>
  <si>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</si>
  <si>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</si>
  <si>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</si>
  <si>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</si>
  <si>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</si>
  <si>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</si>
  <si>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</si>
  <si>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</si>
  <si>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</si>
  <si>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</si>
  <si>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</si>
  <si>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</si>
  <si>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</si>
  <si>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</si>
  <si>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</si>
  <si>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</si>
  <si>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</si>
  <si>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</si>
  <si>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</si>
  <si>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</si>
  <si>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</si>
  <si>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</si>
  <si>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</si>
  <si>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（含臨廣園區、成功園區、軟體園區、雲絲園區）。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</si>
  <si>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CKSZ、HSZ、KSTP、YEPZ。      </t>
    </r>
    <phoneticPr fontId="3" type="noConversion"/>
  </si>
  <si>
    <t>中華民國98年06月</t>
  </si>
  <si>
    <t>Jun. 2009</t>
  </si>
  <si>
    <t>區內事業職員薪資級別統計---按性別分</t>
    <phoneticPr fontId="3" type="noConversion"/>
  </si>
  <si>
    <t>Statistics on Scale of Wages---Staff</t>
    <phoneticPr fontId="3" type="noConversion"/>
  </si>
  <si>
    <t>單位: 人</t>
    <phoneticPr fontId="3" type="noConversion"/>
  </si>
  <si>
    <t>Unit : Person</t>
    <phoneticPr fontId="3" type="noConversion"/>
  </si>
  <si>
    <t>項目                                                                 Item</t>
    <phoneticPr fontId="3" type="noConversion"/>
  </si>
  <si>
    <t>五區合計                                                      Total</t>
    <phoneticPr fontId="3" type="noConversion"/>
  </si>
  <si>
    <t>楠梓園區                                           NEPZ</t>
    <phoneticPr fontId="3" type="noConversion"/>
  </si>
  <si>
    <t>高雄園區                                        KEPZ</t>
    <phoneticPr fontId="3" type="noConversion"/>
  </si>
  <si>
    <t>臺中園區                                  TEPZ</t>
    <phoneticPr fontId="3" type="noConversion"/>
  </si>
  <si>
    <t>中港園區                                        CEPZ</t>
    <phoneticPr fontId="3" type="noConversion"/>
  </si>
  <si>
    <t>屏東園區                         PEPZ</t>
    <phoneticPr fontId="3" type="noConversion"/>
  </si>
  <si>
    <t>其他園區                         CKSZ</t>
    <phoneticPr fontId="3" type="noConversion"/>
  </si>
  <si>
    <t>人數                                     Persons</t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</si>
  <si>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</si>
  <si>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</si>
  <si>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合計               Total</t>
    <phoneticPr fontId="3" type="noConversion"/>
  </si>
  <si>
    <t>男                 Male</t>
    <phoneticPr fontId="3" type="noConversion"/>
  </si>
  <si>
    <t>女               Female</t>
    <phoneticPr fontId="3" type="noConversion"/>
  </si>
  <si>
    <t>%</t>
    <phoneticPr fontId="3" type="noConversion"/>
  </si>
  <si>
    <r>
      <t>合計</t>
    </r>
    <r>
      <rPr>
        <sz val="12"/>
        <rFont val="新細明體"/>
        <family val="1"/>
        <charset val="136"/>
      </rPr>
      <t xml:space="preserve">                              Total</t>
    </r>
    <phoneticPr fontId="3" type="noConversion"/>
  </si>
  <si>
    <r>
      <t xml:space="preserve">僱用未滿一個月                                                                                  </t>
    </r>
    <r>
      <rPr>
        <sz val="10"/>
        <rFont val="新細明體"/>
        <family val="1"/>
        <charset val="136"/>
      </rPr>
      <t>Employed less than one month</t>
    </r>
    <phoneticPr fontId="3" type="noConversion"/>
  </si>
  <si>
    <t xml:space="preserve">基本工資                     Base  Pay </t>
    <phoneticPr fontId="3" type="noConversion"/>
  </si>
  <si>
    <t>基本－18000元</t>
    <phoneticPr fontId="3" type="noConversion"/>
  </si>
  <si>
    <t>18001－20000元</t>
    <phoneticPr fontId="3" type="noConversion"/>
  </si>
  <si>
    <t>20001－22000元</t>
    <phoneticPr fontId="3" type="noConversion"/>
  </si>
  <si>
    <r>
      <t>22001－24000元</t>
    </r>
    <r>
      <rPr>
        <sz val="10"/>
        <rFont val="新細明體"/>
        <family val="1"/>
        <charset val="136"/>
      </rPr>
      <t/>
    </r>
    <phoneticPr fontId="3" type="noConversion"/>
  </si>
  <si>
    <r>
      <t>24001－26000元</t>
    </r>
    <r>
      <rPr>
        <sz val="10"/>
        <rFont val="新細明體"/>
        <family val="1"/>
        <charset val="136"/>
      </rPr>
      <t/>
    </r>
    <phoneticPr fontId="3" type="noConversion"/>
  </si>
  <si>
    <r>
      <t>26001－28000元</t>
    </r>
    <r>
      <rPr>
        <sz val="10"/>
        <rFont val="新細明體"/>
        <family val="1"/>
        <charset val="136"/>
      </rPr>
      <t/>
    </r>
    <phoneticPr fontId="3" type="noConversion"/>
  </si>
  <si>
    <r>
      <t>28001－30000元</t>
    </r>
    <r>
      <rPr>
        <sz val="10"/>
        <rFont val="新細明體"/>
        <family val="1"/>
        <charset val="136"/>
      </rPr>
      <t/>
    </r>
    <phoneticPr fontId="3" type="noConversion"/>
  </si>
  <si>
    <r>
      <t>30001－35000元</t>
    </r>
    <r>
      <rPr>
        <sz val="10"/>
        <rFont val="新細明體"/>
        <family val="1"/>
        <charset val="136"/>
      </rPr>
      <t/>
    </r>
    <phoneticPr fontId="3" type="noConversion"/>
  </si>
  <si>
    <r>
      <t>35001－40000元</t>
    </r>
    <r>
      <rPr>
        <sz val="10"/>
        <rFont val="新細明體"/>
        <family val="1"/>
        <charset val="136"/>
      </rPr>
      <t/>
    </r>
    <phoneticPr fontId="3" type="noConversion"/>
  </si>
  <si>
    <r>
      <t>40001－45000元</t>
    </r>
    <r>
      <rPr>
        <sz val="10"/>
        <rFont val="新細明體"/>
        <family val="1"/>
        <charset val="136"/>
      </rPr>
      <t/>
    </r>
    <phoneticPr fontId="3" type="noConversion"/>
  </si>
  <si>
    <t>45001元以上</t>
    <phoneticPr fontId="3" type="noConversion"/>
  </si>
  <si>
    <t>平均薪資                                   Average Wage</t>
    <phoneticPr fontId="3" type="noConversion"/>
  </si>
  <si>
    <t>經常性薪資 Regular Wagel</t>
    <phoneticPr fontId="3" type="noConversion"/>
  </si>
  <si>
    <t>非經常性薪資                                               Non-Regular Wage</t>
    <phoneticPr fontId="3" type="noConversion"/>
  </si>
  <si>
    <t>加班費 Overtime</t>
    <phoneticPr fontId="3" type="noConversion"/>
  </si>
  <si>
    <t>年終(中)獎金 Year-end(Mid-year) Bonus</t>
    <phoneticPr fontId="3" type="noConversion"/>
  </si>
  <si>
    <t>合計   Total</t>
    <phoneticPr fontId="3" type="noConversion"/>
  </si>
  <si>
    <t>附註: 1.上項薪資級距係按經常性薪資計列, 不含非經常性薪資。</t>
    <phoneticPr fontId="3" type="noConversion"/>
  </si>
  <si>
    <t>Remarks: 1.The scale of salaries above is based on regular salary, not including non-regular salary</t>
    <phoneticPr fontId="3" type="noConversion"/>
  </si>
  <si>
    <t xml:space="preserve">        2.其他園區  （含臨廣園區、成功園區、軟體園區）。</t>
    <phoneticPr fontId="3" type="noConversion"/>
  </si>
  <si>
    <t xml:space="preserve">        2.CKPZ includes  CKSZ、HSZ、KSTP。      </t>
    <phoneticPr fontId="3" type="noConversion"/>
  </si>
  <si>
    <t>中華民國98年07月</t>
  </si>
  <si>
    <t>Jul. 2009</t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</si>
  <si>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</si>
  <si>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</si>
  <si>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中華民國98年08月</t>
  </si>
  <si>
    <t>Aug. 2009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</si>
  <si>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</si>
  <si>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</si>
  <si>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</si>
  <si>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</si>
  <si>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</si>
  <si>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</si>
  <si>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</si>
  <si>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</si>
  <si>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</si>
  <si>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</si>
  <si>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</si>
  <si>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</si>
  <si>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</si>
  <si>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</si>
  <si>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</si>
  <si>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</si>
  <si>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</si>
  <si>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</si>
  <si>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</si>
  <si>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</si>
  <si>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</si>
  <si>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</si>
  <si>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</si>
  <si>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</si>
  <si>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</si>
  <si>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</si>
  <si>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</si>
  <si>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</si>
  <si>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</si>
  <si>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</si>
  <si>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</si>
  <si>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</si>
  <si>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</si>
  <si>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</si>
  <si>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</si>
  <si>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</si>
  <si>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</si>
  <si>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</si>
  <si>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</si>
  <si>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</si>
  <si>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</si>
  <si>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</si>
  <si>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</si>
  <si>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</si>
  <si>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</si>
  <si>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中華民國98年09月</t>
  </si>
  <si>
    <t>Sep. 2009</t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</si>
  <si>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</si>
  <si>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</si>
  <si>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中華民國98年10月</t>
  </si>
  <si>
    <t>Oct. 2009</t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</si>
  <si>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</si>
  <si>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</si>
  <si>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中華民國98年11月</t>
  </si>
  <si>
    <t>Nov. 2009</t>
  </si>
  <si>
    <t>中華民國98年12月</t>
  </si>
  <si>
    <t>Dec. 2009</t>
  </si>
  <si>
    <t>中華民國99年01月</t>
  </si>
  <si>
    <t>Jan. 2010</t>
  </si>
  <si>
    <t>中華民國99年02月</t>
  </si>
  <si>
    <t>Feb. 2010</t>
  </si>
  <si>
    <t>中華民國99年03月</t>
  </si>
  <si>
    <t>Mar. 2010</t>
  </si>
  <si>
    <t>中華民國99年04月</t>
  </si>
  <si>
    <t>Apr. 2010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</si>
  <si>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</si>
  <si>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</si>
  <si>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</si>
  <si>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</si>
  <si>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</si>
  <si>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</si>
  <si>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</si>
  <si>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</si>
  <si>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</si>
  <si>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</si>
  <si>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</si>
  <si>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</si>
  <si>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</si>
  <si>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</si>
  <si>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</si>
  <si>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</si>
  <si>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</si>
  <si>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</si>
  <si>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</si>
  <si>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</si>
  <si>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</si>
  <si>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</si>
  <si>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</si>
  <si>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</si>
  <si>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</si>
  <si>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</si>
  <si>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</si>
  <si>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</si>
  <si>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</si>
  <si>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</si>
  <si>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</si>
  <si>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</si>
  <si>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</si>
  <si>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</si>
  <si>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</si>
  <si>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</si>
  <si>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</si>
  <si>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</si>
  <si>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</si>
  <si>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</si>
  <si>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</si>
  <si>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</si>
  <si>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</si>
  <si>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</si>
  <si>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</si>
  <si>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中華民國99年05月</t>
  </si>
  <si>
    <t>May. 2010</t>
  </si>
  <si>
    <t>中華民國99年06月</t>
  </si>
  <si>
    <t>Jun. 2010</t>
  </si>
  <si>
    <t>中華民國99年07月</t>
  </si>
  <si>
    <t>Jul. 2010</t>
  </si>
  <si>
    <t>中華民國99年08月</t>
  </si>
  <si>
    <t>Aug. 2010</t>
  </si>
  <si>
    <t>中華民國99年09月</t>
  </si>
  <si>
    <t>Sep. 2010</t>
  </si>
  <si>
    <t>中華民國99年10月</t>
  </si>
  <si>
    <t>Oct. 2010</t>
  </si>
  <si>
    <t>中華民國99年11月</t>
  </si>
  <si>
    <t>Nov. 2010</t>
  </si>
  <si>
    <t>中華民國100年01月</t>
  </si>
  <si>
    <t>Jan. 2011</t>
  </si>
  <si>
    <t>中華民國99年12月</t>
  </si>
  <si>
    <t>Dec. 2010</t>
  </si>
  <si>
    <t>中華民國100年02月</t>
  </si>
  <si>
    <t>Feb. 2011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</si>
  <si>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</si>
  <si>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</si>
  <si>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</si>
  <si>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</si>
  <si>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</si>
  <si>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</si>
  <si>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</si>
  <si>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</si>
  <si>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</si>
  <si>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</si>
  <si>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</si>
  <si>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</si>
  <si>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</si>
  <si>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</si>
  <si>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</si>
  <si>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</si>
  <si>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</si>
  <si>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</si>
  <si>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</si>
  <si>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</si>
  <si>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</si>
  <si>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</si>
  <si>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</si>
  <si>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</si>
  <si>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</si>
  <si>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</si>
  <si>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</si>
  <si>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</si>
  <si>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</si>
  <si>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</si>
  <si>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</si>
  <si>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</si>
  <si>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</si>
  <si>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</si>
  <si>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</si>
  <si>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</si>
  <si>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</si>
  <si>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</si>
  <si>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</si>
  <si>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</si>
  <si>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</si>
  <si>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</si>
  <si>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</si>
  <si>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</si>
  <si>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</si>
  <si>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中華民國100年03月</t>
  </si>
  <si>
    <t>Mar. 2011</t>
  </si>
  <si>
    <t>中華民國100年05月</t>
  </si>
  <si>
    <t>May. 2011</t>
  </si>
  <si>
    <t>中華民國100年04月</t>
  </si>
  <si>
    <t>Apr. 2011</t>
  </si>
  <si>
    <t>中華民國100年06月</t>
  </si>
  <si>
    <t>Jun. 2011</t>
  </si>
  <si>
    <t>中華民國100年07月</t>
  </si>
  <si>
    <t>Jul. 2011</t>
  </si>
  <si>
    <t>中華民國100年08月</t>
  </si>
  <si>
    <t>Aug. 2011</t>
  </si>
  <si>
    <t>中華民國100年09月</t>
  </si>
  <si>
    <t>Sep. 2011</t>
  </si>
  <si>
    <t>中華民國100年10月</t>
  </si>
  <si>
    <t>Oct. 2011</t>
  </si>
  <si>
    <t>中華民國100年11月</t>
  </si>
  <si>
    <t>Nov. 2011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</si>
  <si>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</si>
  <si>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</si>
  <si>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</si>
  <si>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</si>
  <si>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</si>
  <si>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</si>
  <si>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</si>
  <si>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</si>
  <si>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</si>
  <si>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</si>
  <si>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</si>
  <si>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</si>
  <si>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</si>
  <si>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</si>
  <si>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</si>
  <si>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</si>
  <si>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</si>
  <si>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</si>
  <si>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</si>
  <si>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</si>
  <si>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</si>
  <si>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</si>
  <si>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</si>
  <si>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</si>
  <si>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</si>
  <si>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</si>
  <si>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</si>
  <si>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</si>
  <si>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</si>
  <si>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</si>
  <si>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</si>
  <si>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</si>
  <si>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</si>
  <si>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</si>
  <si>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</si>
  <si>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中華民國100年12月</t>
  </si>
  <si>
    <t>Dec. 2011</t>
  </si>
  <si>
    <t>中華民國101年01月</t>
  </si>
  <si>
    <t>Jan. 2012</t>
  </si>
  <si>
    <t>中華民國101年02月</t>
  </si>
  <si>
    <t>Feb. 2012</t>
  </si>
  <si>
    <t>中華民國101年03月</t>
  </si>
  <si>
    <t>Mar. 2012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</si>
  <si>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</si>
  <si>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</si>
  <si>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中華民國101年04月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</si>
  <si>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</si>
  <si>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Apr. 2012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</si>
  <si>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</si>
  <si>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</si>
  <si>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</si>
  <si>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</si>
  <si>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</si>
  <si>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</si>
  <si>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</si>
  <si>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</si>
  <si>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</si>
  <si>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</si>
  <si>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</si>
  <si>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</si>
  <si>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</si>
  <si>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</si>
  <si>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</si>
  <si>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</si>
  <si>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</si>
  <si>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</si>
  <si>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</si>
  <si>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</si>
  <si>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</si>
  <si>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18000</t>
    </r>
    <r>
      <rPr>
        <sz val="12"/>
        <rFont val="新細明體"/>
        <family val="1"/>
        <charset val="136"/>
      </rPr>
      <t>元</t>
    </r>
    <phoneticPr fontId="3" type="noConversion"/>
  </si>
  <si>
    <r>
      <t>18001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</si>
  <si>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</si>
  <si>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</si>
  <si>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</si>
  <si>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</si>
  <si>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</si>
  <si>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</si>
  <si>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</si>
  <si>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</si>
  <si>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</si>
  <si>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</si>
  <si>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</si>
  <si>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</si>
  <si>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</si>
  <si>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</si>
  <si>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</si>
  <si>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</si>
  <si>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</si>
  <si>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</si>
  <si>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</si>
  <si>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中華民國101年05月</t>
  </si>
  <si>
    <t>May. 2012</t>
  </si>
  <si>
    <t>Remarks: 1.The scale of salaries above is based on regular salary, not including non-regular salary</t>
    <phoneticPr fontId="3" type="noConversion"/>
  </si>
  <si>
    <t>中華民國101年06月</t>
  </si>
  <si>
    <t>Jun. 2012</t>
  </si>
  <si>
    <t>區內事業職員薪資級別統計---按性別分</t>
    <phoneticPr fontId="3" type="noConversion"/>
  </si>
  <si>
    <t>單位: 人</t>
    <phoneticPr fontId="3" type="noConversion"/>
  </si>
  <si>
    <t>項目                                                                 Item</t>
    <phoneticPr fontId="3" type="noConversion"/>
  </si>
  <si>
    <t>五區合計                                                      Total</t>
    <phoneticPr fontId="3" type="noConversion"/>
  </si>
  <si>
    <t>楠梓園區                                          NEPZ</t>
    <phoneticPr fontId="3" type="noConversion"/>
  </si>
  <si>
    <t>高雄園區                                       KEPZ</t>
    <phoneticPr fontId="3" type="noConversion"/>
  </si>
  <si>
    <t>中港園區                                       CEPZ</t>
    <phoneticPr fontId="3" type="noConversion"/>
  </si>
  <si>
    <t>屏東園區                        PEPZ</t>
    <phoneticPr fontId="3" type="noConversion"/>
  </si>
  <si>
    <t>其他園區                         CKSZ</t>
    <phoneticPr fontId="3" type="noConversion"/>
  </si>
  <si>
    <t>人數                                     Persons</t>
    <phoneticPr fontId="3" type="noConversion"/>
  </si>
  <si>
    <t>合計               Total</t>
    <phoneticPr fontId="3" type="noConversion"/>
  </si>
  <si>
    <t>男                 Male</t>
    <phoneticPr fontId="3" type="noConversion"/>
  </si>
  <si>
    <t>女               Female</t>
    <phoneticPr fontId="3" type="noConversion"/>
  </si>
  <si>
    <t xml:space="preserve">基本工資                     Base  Pay </t>
    <phoneticPr fontId="3" type="noConversion"/>
  </si>
  <si>
    <t>基本－18000元</t>
    <phoneticPr fontId="3" type="noConversion"/>
  </si>
  <si>
    <t>18001－20000元</t>
    <phoneticPr fontId="3" type="noConversion"/>
  </si>
  <si>
    <t>20001－22000元</t>
    <phoneticPr fontId="3" type="noConversion"/>
  </si>
  <si>
    <r>
      <t>22001－24000元</t>
    </r>
    <r>
      <rPr>
        <sz val="10"/>
        <rFont val="新細明體"/>
        <family val="1"/>
        <charset val="136"/>
      </rPr>
      <t/>
    </r>
    <phoneticPr fontId="3" type="noConversion"/>
  </si>
  <si>
    <r>
      <t>24001－26000元</t>
    </r>
    <r>
      <rPr>
        <sz val="10"/>
        <rFont val="新細明體"/>
        <family val="1"/>
        <charset val="136"/>
      </rPr>
      <t/>
    </r>
    <phoneticPr fontId="3" type="noConversion"/>
  </si>
  <si>
    <r>
      <t>26001－28000元</t>
    </r>
    <r>
      <rPr>
        <sz val="10"/>
        <rFont val="新細明體"/>
        <family val="1"/>
        <charset val="136"/>
      </rPr>
      <t/>
    </r>
    <phoneticPr fontId="3" type="noConversion"/>
  </si>
  <si>
    <r>
      <t>28001－30000元</t>
    </r>
    <r>
      <rPr>
        <sz val="10"/>
        <rFont val="新細明體"/>
        <family val="1"/>
        <charset val="136"/>
      </rPr>
      <t/>
    </r>
    <phoneticPr fontId="3" type="noConversion"/>
  </si>
  <si>
    <r>
      <t>30001－35000元</t>
    </r>
    <r>
      <rPr>
        <sz val="10"/>
        <rFont val="新細明體"/>
        <family val="1"/>
        <charset val="136"/>
      </rPr>
      <t/>
    </r>
    <phoneticPr fontId="3" type="noConversion"/>
  </si>
  <si>
    <r>
      <t>35001－40000元</t>
    </r>
    <r>
      <rPr>
        <sz val="10"/>
        <rFont val="新細明體"/>
        <family val="1"/>
        <charset val="136"/>
      </rPr>
      <t/>
    </r>
    <phoneticPr fontId="3" type="noConversion"/>
  </si>
  <si>
    <r>
      <t>40001－45000元</t>
    </r>
    <r>
      <rPr>
        <sz val="10"/>
        <rFont val="新細明體"/>
        <family val="1"/>
        <charset val="136"/>
      </rPr>
      <t/>
    </r>
    <phoneticPr fontId="3" type="noConversion"/>
  </si>
  <si>
    <t>45001元以上</t>
    <phoneticPr fontId="3" type="noConversion"/>
  </si>
  <si>
    <t>平均薪資                                   Average Wage</t>
    <phoneticPr fontId="3" type="noConversion"/>
  </si>
  <si>
    <t>經常性薪資 Regular Wagel</t>
    <phoneticPr fontId="3" type="noConversion"/>
  </si>
  <si>
    <t>非經常性薪資                                               Non-Regular Wage</t>
    <phoneticPr fontId="3" type="noConversion"/>
  </si>
  <si>
    <t>加班費 Overtime</t>
    <phoneticPr fontId="3" type="noConversion"/>
  </si>
  <si>
    <t>年終(中)獎金 Year-end(Mid-year) Bonus</t>
    <phoneticPr fontId="3" type="noConversion"/>
  </si>
  <si>
    <t>合計   Total</t>
    <phoneticPr fontId="3" type="noConversion"/>
  </si>
  <si>
    <t>附註: 1.上項薪資級距係按經常性薪資計列, 不含非經常性薪資。</t>
    <phoneticPr fontId="3" type="noConversion"/>
  </si>
  <si>
    <r>
      <t>合計</t>
    </r>
    <r>
      <rPr>
        <sz val="12"/>
        <rFont val="標楷體"/>
        <family val="4"/>
        <charset val="136"/>
      </rPr>
      <t xml:space="preserve">                              Total</t>
    </r>
    <phoneticPr fontId="3" type="noConversion"/>
  </si>
  <si>
    <r>
      <t xml:space="preserve">僱用未滿一個月                                                                                  </t>
    </r>
    <r>
      <rPr>
        <sz val="10"/>
        <rFont val="標楷體"/>
        <family val="4"/>
        <charset val="136"/>
      </rPr>
      <t>Employed less than one month</t>
    </r>
    <phoneticPr fontId="3" type="noConversion"/>
  </si>
  <si>
    <t xml:space="preserve">         2.其他園區  （含臨廣園區、成功園區、軟體園區）。</t>
    <phoneticPr fontId="3" type="noConversion"/>
  </si>
  <si>
    <t xml:space="preserve">         2.CKPZ includes  CKSZ、HSZ、KSTP。      </t>
    <phoneticPr fontId="3" type="noConversion"/>
  </si>
  <si>
    <t xml:space="preserve">                 中華民國101年07月</t>
    <phoneticPr fontId="5" type="noConversion"/>
  </si>
  <si>
    <t xml:space="preserve">                 Jul. 2012</t>
    <phoneticPr fontId="5" type="noConversion"/>
  </si>
  <si>
    <t>中華民國101年08月</t>
  </si>
  <si>
    <t>Aug. 2012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</si>
  <si>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</si>
  <si>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</si>
  <si>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中華民國101年09月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</si>
  <si>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</si>
  <si>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Sep. 2012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</si>
  <si>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</si>
  <si>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</si>
  <si>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</si>
  <si>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</si>
  <si>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</si>
  <si>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</si>
  <si>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</si>
  <si>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</si>
  <si>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</si>
  <si>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</si>
  <si>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</si>
  <si>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</si>
  <si>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</si>
  <si>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</si>
  <si>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</si>
  <si>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</si>
  <si>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</si>
  <si>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</si>
  <si>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</si>
  <si>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</si>
  <si>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</si>
  <si>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</si>
  <si>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</si>
  <si>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</si>
  <si>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</si>
  <si>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</si>
  <si>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</si>
  <si>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</si>
  <si>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</si>
  <si>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</si>
  <si>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</si>
  <si>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</si>
  <si>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</si>
  <si>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</si>
  <si>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</si>
  <si>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</si>
  <si>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</si>
  <si>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</si>
  <si>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</si>
  <si>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</si>
  <si>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</si>
  <si>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</si>
  <si>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</si>
  <si>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中華民國101年10月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</si>
  <si>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</si>
  <si>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Oct. 2012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</si>
  <si>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</si>
  <si>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</si>
  <si>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</si>
  <si>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</si>
  <si>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</si>
  <si>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</si>
  <si>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</si>
  <si>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</si>
  <si>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</si>
  <si>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</si>
  <si>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</si>
  <si>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</si>
  <si>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</si>
  <si>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</si>
  <si>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</si>
  <si>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</si>
  <si>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</si>
  <si>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</si>
  <si>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</si>
  <si>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</si>
  <si>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</si>
  <si>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</si>
  <si>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</si>
  <si>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</si>
  <si>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</si>
  <si>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</si>
  <si>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</si>
  <si>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</si>
  <si>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</si>
  <si>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</si>
  <si>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</si>
  <si>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</si>
  <si>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</si>
  <si>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</si>
  <si>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</si>
  <si>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</si>
  <si>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</si>
  <si>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</si>
  <si>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</si>
  <si>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</si>
  <si>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</si>
  <si>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中華民國101年11月</t>
  </si>
  <si>
    <t>Nov. 2012</t>
  </si>
  <si>
    <t>中華民國101年12月</t>
  </si>
  <si>
    <t>Dec. 2012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</si>
  <si>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</si>
  <si>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</si>
  <si>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中華民國102年01月</t>
  </si>
  <si>
    <t>Jan. 2013</t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</si>
  <si>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</si>
  <si>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</si>
  <si>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</si>
  <si>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</si>
  <si>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</si>
  <si>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</si>
  <si>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</si>
  <si>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</si>
  <si>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</si>
  <si>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</si>
  <si>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</si>
  <si>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</si>
  <si>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</si>
  <si>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</si>
  <si>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</si>
  <si>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</si>
  <si>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</si>
  <si>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</si>
  <si>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</si>
  <si>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</si>
  <si>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</si>
  <si>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</si>
  <si>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</si>
  <si>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</si>
  <si>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</si>
  <si>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</si>
  <si>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</si>
  <si>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</si>
  <si>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</si>
  <si>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</si>
  <si>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</si>
  <si>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</si>
  <si>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</si>
  <si>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</si>
  <si>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</si>
  <si>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</si>
  <si>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</si>
  <si>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</si>
  <si>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</si>
  <si>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中華民國102年02月</t>
  </si>
  <si>
    <t>Feb. 2013</t>
  </si>
  <si>
    <t>中華民國102年03月</t>
  </si>
  <si>
    <t>Mar. 2013</t>
  </si>
  <si>
    <t>區內事業職員薪資級別統計---按性別分</t>
    <phoneticPr fontId="5" type="noConversion"/>
  </si>
  <si>
    <t>單位: 人</t>
    <phoneticPr fontId="5" type="noConversion"/>
  </si>
  <si>
    <t>園區名稱</t>
    <phoneticPr fontId="5" type="noConversion"/>
  </si>
  <si>
    <t>年度</t>
    <phoneticPr fontId="5" type="noConversion"/>
  </si>
  <si>
    <t>男性</t>
    <phoneticPr fontId="5" type="noConversion"/>
  </si>
  <si>
    <t>女性</t>
    <phoneticPr fontId="5" type="noConversion"/>
  </si>
  <si>
    <t>僱用未滿一個月</t>
    <phoneticPr fontId="5" type="noConversion"/>
  </si>
  <si>
    <t xml:space="preserve">基本工資  </t>
    <phoneticPr fontId="5" type="noConversion"/>
  </si>
  <si>
    <t>基本－20000元</t>
    <phoneticPr fontId="5" type="noConversion"/>
  </si>
  <si>
    <t>20001－22000元</t>
    <phoneticPr fontId="5" type="noConversion"/>
  </si>
  <si>
    <t>22001－24000元</t>
    <phoneticPr fontId="5" type="noConversion"/>
  </si>
  <si>
    <t>24001－26000元</t>
    <phoneticPr fontId="5" type="noConversion"/>
  </si>
  <si>
    <t>26001－28000元</t>
    <phoneticPr fontId="5" type="noConversion"/>
  </si>
  <si>
    <t>28001－30000元</t>
    <phoneticPr fontId="5" type="noConversion"/>
  </si>
  <si>
    <t>30001－35000元</t>
    <phoneticPr fontId="5" type="noConversion"/>
  </si>
  <si>
    <t>35001－40000元</t>
    <phoneticPr fontId="5" type="noConversion"/>
  </si>
  <si>
    <t>40001－45000元</t>
    <phoneticPr fontId="5" type="noConversion"/>
  </si>
  <si>
    <t>45001元以上</t>
    <phoneticPr fontId="5" type="noConversion"/>
  </si>
  <si>
    <t xml:space="preserve">楠梓園區   </t>
    <phoneticPr fontId="5" type="noConversion"/>
  </si>
  <si>
    <t xml:space="preserve">高雄園區 </t>
    <phoneticPr fontId="5" type="noConversion"/>
  </si>
  <si>
    <t xml:space="preserve">臺中園區 </t>
    <phoneticPr fontId="5" type="noConversion"/>
  </si>
  <si>
    <t xml:space="preserve">中港園區     </t>
    <phoneticPr fontId="5" type="noConversion"/>
  </si>
  <si>
    <t xml:space="preserve">屏東園區 </t>
    <phoneticPr fontId="5" type="noConversion"/>
  </si>
  <si>
    <t xml:space="preserve">其他園區 </t>
    <phoneticPr fontId="5" type="noConversion"/>
  </si>
  <si>
    <t xml:space="preserve">楠梓園區   </t>
  </si>
  <si>
    <t xml:space="preserve">高雄園區 </t>
  </si>
  <si>
    <t xml:space="preserve">臺中園區 </t>
  </si>
  <si>
    <t xml:space="preserve">中港園區     </t>
  </si>
  <si>
    <t xml:space="preserve">屏東園區 </t>
  </si>
  <si>
    <t xml:space="preserve">其他園區 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</si>
  <si>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</si>
  <si>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</si>
  <si>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中華民國102年04月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</si>
  <si>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</si>
  <si>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Apr. 2013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</si>
  <si>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</si>
  <si>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</si>
  <si>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</si>
  <si>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</si>
  <si>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</si>
  <si>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</si>
  <si>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</si>
  <si>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</si>
  <si>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</si>
  <si>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</si>
  <si>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</si>
  <si>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</si>
  <si>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</si>
  <si>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</si>
  <si>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</si>
  <si>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</si>
  <si>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</si>
  <si>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</si>
  <si>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</si>
  <si>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</si>
  <si>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</si>
  <si>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</si>
  <si>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</si>
  <si>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</si>
  <si>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</si>
  <si>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</si>
  <si>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</si>
  <si>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</si>
  <si>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</si>
  <si>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</si>
  <si>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</si>
  <si>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</si>
  <si>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</si>
  <si>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</si>
  <si>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</si>
  <si>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</si>
  <si>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</si>
  <si>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</si>
  <si>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</si>
  <si>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</si>
  <si>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</si>
  <si>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中華民國102年05月</t>
  </si>
  <si>
    <t>May. 2013</t>
  </si>
  <si>
    <t>中華民國102年06月</t>
  </si>
  <si>
    <t>Jun. 2013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</si>
  <si>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</si>
  <si>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</si>
  <si>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中華民國102年07月</t>
  </si>
  <si>
    <t>Jul. 2013</t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</si>
  <si>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</si>
  <si>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</si>
  <si>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</si>
  <si>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</si>
  <si>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</si>
  <si>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</si>
  <si>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</si>
  <si>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</si>
  <si>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</si>
  <si>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</si>
  <si>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</si>
  <si>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</si>
  <si>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</si>
  <si>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</si>
  <si>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</si>
  <si>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</si>
  <si>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</si>
  <si>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</si>
  <si>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</si>
  <si>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</si>
  <si>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</si>
  <si>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</si>
  <si>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</si>
  <si>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</si>
  <si>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</si>
  <si>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</si>
  <si>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</si>
  <si>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</si>
  <si>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</si>
  <si>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</si>
  <si>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</si>
  <si>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</si>
  <si>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</si>
  <si>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</si>
  <si>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</si>
  <si>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</si>
  <si>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</si>
  <si>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</si>
  <si>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</si>
  <si>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</si>
  <si>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</si>
  <si>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</si>
  <si>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中華民國102年08月</t>
  </si>
  <si>
    <t>Aug. 2013</t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</si>
  <si>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</si>
  <si>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</si>
  <si>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</si>
  <si>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</si>
  <si>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</si>
  <si>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</si>
  <si>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</si>
  <si>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</si>
  <si>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</si>
  <si>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</si>
  <si>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</si>
  <si>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</si>
  <si>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</si>
  <si>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</si>
  <si>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</si>
  <si>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</si>
  <si>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</si>
  <si>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</si>
  <si>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</si>
  <si>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</si>
  <si>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</si>
  <si>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</si>
  <si>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</si>
  <si>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</si>
  <si>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</si>
  <si>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</si>
  <si>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</si>
  <si>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</si>
  <si>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</si>
  <si>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</si>
  <si>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</si>
  <si>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</si>
  <si>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</si>
  <si>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</si>
  <si>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</si>
  <si>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</si>
  <si>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</si>
  <si>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</si>
  <si>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</si>
  <si>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</si>
  <si>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</si>
  <si>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</si>
  <si>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中華民國102年09月</t>
  </si>
  <si>
    <t>Sep. 2013</t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</si>
  <si>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</si>
  <si>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</si>
  <si>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</si>
  <si>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</si>
  <si>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</si>
  <si>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</si>
  <si>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</si>
  <si>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</si>
  <si>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</si>
  <si>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</si>
  <si>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</si>
  <si>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</si>
  <si>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</si>
  <si>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</si>
  <si>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</si>
  <si>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</si>
  <si>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</si>
  <si>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</si>
  <si>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</si>
  <si>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</si>
  <si>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</si>
  <si>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</si>
  <si>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</si>
  <si>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</si>
  <si>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</si>
  <si>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</si>
  <si>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</si>
  <si>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</si>
  <si>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</si>
  <si>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</si>
  <si>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</si>
  <si>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</si>
  <si>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</si>
  <si>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</si>
  <si>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</si>
  <si>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</si>
  <si>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</si>
  <si>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</si>
  <si>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</si>
  <si>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</si>
  <si>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</si>
  <si>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</si>
  <si>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中華民國102年10月</t>
    <phoneticPr fontId="5" type="noConversion"/>
  </si>
  <si>
    <t>Oct. 2013</t>
    <phoneticPr fontId="5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</si>
  <si>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</si>
  <si>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</si>
  <si>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</si>
  <si>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</si>
  <si>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</si>
  <si>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</si>
  <si>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</si>
  <si>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</si>
  <si>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</si>
  <si>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</si>
  <si>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</si>
  <si>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</si>
  <si>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</si>
  <si>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</si>
  <si>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</si>
  <si>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</si>
  <si>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</si>
  <si>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</si>
  <si>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</si>
  <si>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</si>
  <si>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</si>
  <si>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</si>
  <si>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</si>
  <si>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</si>
  <si>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</si>
  <si>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</si>
  <si>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</si>
  <si>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</si>
  <si>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</si>
  <si>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</si>
  <si>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</si>
  <si>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</si>
  <si>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</si>
  <si>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</si>
  <si>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</si>
  <si>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</si>
  <si>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</si>
  <si>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</si>
  <si>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</si>
  <si>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</si>
  <si>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</si>
  <si>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</si>
  <si>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中華民國102年11月</t>
  </si>
  <si>
    <t>Nov. 2013</t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</si>
  <si>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</si>
  <si>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</si>
  <si>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</si>
  <si>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</si>
  <si>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</si>
  <si>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</si>
  <si>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</si>
  <si>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</si>
  <si>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</si>
  <si>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</si>
  <si>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</si>
  <si>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</si>
  <si>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</si>
  <si>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</si>
  <si>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</si>
  <si>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</si>
  <si>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</si>
  <si>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</si>
  <si>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</si>
  <si>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</si>
  <si>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</si>
  <si>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</si>
  <si>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</si>
  <si>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</si>
  <si>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</si>
  <si>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</si>
  <si>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</si>
  <si>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</si>
  <si>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</si>
  <si>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</si>
  <si>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</si>
  <si>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</si>
  <si>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</si>
  <si>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</si>
  <si>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</si>
  <si>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</si>
  <si>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</si>
  <si>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</si>
  <si>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</si>
  <si>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</si>
  <si>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</si>
  <si>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</si>
  <si>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中華民國102年12月</t>
  </si>
  <si>
    <t>Dec. 2013</t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</si>
  <si>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</si>
  <si>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</si>
  <si>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</si>
  <si>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</si>
  <si>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</si>
  <si>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</si>
  <si>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</si>
  <si>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</si>
  <si>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</si>
  <si>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</si>
  <si>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</si>
  <si>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</si>
  <si>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</si>
  <si>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</si>
  <si>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</si>
  <si>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</si>
  <si>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</si>
  <si>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</si>
  <si>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</si>
  <si>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</si>
  <si>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</si>
  <si>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</si>
  <si>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</si>
  <si>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</si>
  <si>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</si>
  <si>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</si>
  <si>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</si>
  <si>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</si>
  <si>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</si>
  <si>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</si>
  <si>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</si>
  <si>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</si>
  <si>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</si>
  <si>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</si>
  <si>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</si>
  <si>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</si>
  <si>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</si>
  <si>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</si>
  <si>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</si>
  <si>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</si>
  <si>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 xml:space="preserve">楠梓園區   </t>
    <phoneticPr fontId="5" type="noConversion"/>
  </si>
  <si>
    <t xml:space="preserve">高雄園區 </t>
    <phoneticPr fontId="5" type="noConversion"/>
  </si>
  <si>
    <t xml:space="preserve">臺中園區 </t>
    <phoneticPr fontId="5" type="noConversion"/>
  </si>
  <si>
    <t xml:space="preserve">中港園區     </t>
    <phoneticPr fontId="5" type="noConversion"/>
  </si>
  <si>
    <t xml:space="preserve">屏東園區 </t>
    <phoneticPr fontId="5" type="noConversion"/>
  </si>
  <si>
    <t xml:space="preserve">其他園區 </t>
    <phoneticPr fontId="5" type="noConversion"/>
  </si>
  <si>
    <t xml:space="preserve">楠梓園區   </t>
    <phoneticPr fontId="5" type="noConversion"/>
  </si>
  <si>
    <t xml:space="preserve">高雄園區 </t>
    <phoneticPr fontId="5" type="noConversion"/>
  </si>
  <si>
    <t xml:space="preserve">臺中園區 </t>
    <phoneticPr fontId="5" type="noConversion"/>
  </si>
  <si>
    <t xml:space="preserve">中港園區     </t>
    <phoneticPr fontId="5" type="noConversion"/>
  </si>
  <si>
    <t xml:space="preserve">屏東園區 </t>
    <phoneticPr fontId="5" type="noConversion"/>
  </si>
  <si>
    <t xml:space="preserve">其他園區 </t>
    <phoneticPr fontId="5" type="noConversion"/>
  </si>
  <si>
    <t xml:space="preserve">楠梓園區   </t>
    <phoneticPr fontId="5" type="noConversion"/>
  </si>
  <si>
    <t xml:space="preserve">高雄園區 </t>
    <phoneticPr fontId="5" type="noConversion"/>
  </si>
  <si>
    <t xml:space="preserve">臺中園區 </t>
    <phoneticPr fontId="5" type="noConversion"/>
  </si>
  <si>
    <t xml:space="preserve">中港園區     </t>
    <phoneticPr fontId="5" type="noConversion"/>
  </si>
  <si>
    <t xml:space="preserve">屏東園區 </t>
    <phoneticPr fontId="5" type="noConversion"/>
  </si>
  <si>
    <t xml:space="preserve">其他園區 </t>
    <phoneticPr fontId="5" type="noConversion"/>
  </si>
  <si>
    <t xml:space="preserve">楠梓園區   </t>
    <phoneticPr fontId="5" type="noConversion"/>
  </si>
  <si>
    <t xml:space="preserve">高雄園區 </t>
    <phoneticPr fontId="5" type="noConversion"/>
  </si>
  <si>
    <t xml:space="preserve">臺中園區 </t>
    <phoneticPr fontId="5" type="noConversion"/>
  </si>
  <si>
    <t xml:space="preserve">中港園區     </t>
    <phoneticPr fontId="5" type="noConversion"/>
  </si>
  <si>
    <t xml:space="preserve">屏東園區 </t>
    <phoneticPr fontId="5" type="noConversion"/>
  </si>
  <si>
    <t xml:space="preserve">其他園區 </t>
    <phoneticPr fontId="5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</si>
  <si>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</si>
  <si>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</si>
  <si>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中華民國103年01月</t>
  </si>
  <si>
    <t>Jan. 2014</t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</si>
  <si>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</si>
  <si>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</si>
  <si>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</si>
  <si>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</si>
  <si>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</si>
  <si>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</si>
  <si>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</si>
  <si>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</si>
  <si>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</si>
  <si>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</si>
  <si>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</si>
  <si>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</si>
  <si>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</si>
  <si>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</si>
  <si>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</si>
  <si>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</si>
  <si>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</si>
  <si>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</si>
  <si>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</si>
  <si>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</si>
  <si>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</si>
  <si>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</si>
  <si>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</si>
  <si>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</si>
  <si>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</si>
  <si>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</si>
  <si>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</si>
  <si>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</si>
  <si>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</si>
  <si>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</si>
  <si>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</si>
  <si>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</si>
  <si>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</si>
  <si>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</si>
  <si>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</si>
  <si>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</si>
  <si>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</si>
  <si>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</si>
  <si>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</si>
  <si>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</si>
  <si>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</si>
  <si>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</si>
  <si>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中華民國103年02月</t>
  </si>
  <si>
    <t>Feb. 2014</t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</si>
  <si>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</si>
  <si>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</si>
  <si>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</si>
  <si>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</si>
  <si>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</si>
  <si>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</si>
  <si>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</si>
  <si>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</si>
  <si>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</si>
  <si>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</si>
  <si>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</si>
  <si>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</si>
  <si>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</si>
  <si>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</si>
  <si>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</si>
  <si>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</si>
  <si>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</si>
  <si>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</si>
  <si>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</si>
  <si>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</si>
  <si>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</si>
  <si>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</si>
  <si>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</si>
  <si>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</si>
  <si>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</si>
  <si>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</si>
  <si>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</si>
  <si>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</si>
  <si>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</si>
  <si>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</si>
  <si>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</si>
  <si>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</si>
  <si>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</si>
  <si>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</si>
  <si>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</si>
  <si>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</si>
  <si>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</si>
  <si>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</si>
  <si>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</si>
  <si>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</si>
  <si>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</si>
  <si>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</si>
  <si>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</si>
  <si>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</si>
  <si>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</si>
  <si>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</si>
  <si>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</si>
  <si>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</si>
  <si>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</si>
  <si>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</si>
  <si>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</si>
  <si>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</si>
  <si>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</si>
  <si>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</si>
  <si>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</si>
  <si>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</si>
  <si>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</si>
  <si>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</si>
  <si>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</si>
  <si>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</si>
  <si>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</si>
  <si>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</si>
  <si>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</si>
  <si>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</si>
  <si>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</si>
  <si>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</si>
  <si>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</si>
  <si>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</si>
  <si>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</si>
  <si>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</si>
  <si>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</si>
  <si>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</si>
  <si>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</si>
  <si>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</si>
  <si>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</si>
  <si>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</si>
  <si>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</si>
  <si>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</si>
  <si>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</si>
  <si>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</si>
  <si>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Mar. 2014</t>
  </si>
  <si>
    <t>中華民國103年03月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</si>
  <si>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</si>
  <si>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</si>
  <si>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</si>
  <si>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</si>
  <si>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</si>
  <si>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</si>
  <si>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</si>
  <si>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</si>
  <si>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</si>
  <si>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</si>
  <si>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</si>
  <si>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</si>
  <si>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</si>
  <si>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</si>
  <si>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</si>
  <si>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</si>
  <si>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</si>
  <si>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</si>
  <si>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</si>
  <si>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</si>
  <si>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</si>
  <si>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</si>
  <si>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</si>
  <si>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</si>
  <si>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</si>
  <si>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</si>
  <si>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</si>
  <si>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</si>
  <si>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</si>
  <si>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</si>
  <si>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</si>
  <si>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</si>
  <si>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</si>
  <si>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</si>
  <si>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</si>
  <si>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</si>
  <si>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</si>
  <si>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</si>
  <si>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</si>
  <si>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</si>
  <si>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</si>
  <si>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</si>
  <si>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</si>
  <si>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Apr.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</si>
  <si>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</si>
  <si>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中華民國103年04月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</si>
  <si>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</si>
  <si>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</si>
  <si>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</si>
  <si>
    <t>Unit : Person</t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</si>
  <si>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</si>
  <si>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</si>
  <si>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</si>
  <si>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</si>
  <si>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</si>
  <si>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</si>
  <si>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</si>
  <si>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</si>
  <si>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</si>
  <si>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</si>
  <si>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</si>
  <si>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</si>
  <si>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</si>
  <si>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</si>
  <si>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</si>
  <si>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</si>
  <si>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</si>
  <si>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</si>
  <si>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</si>
  <si>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</si>
  <si>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</si>
  <si>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</si>
  <si>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</si>
  <si>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</si>
  <si>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</si>
  <si>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</si>
  <si>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</si>
  <si>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</si>
  <si>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</si>
  <si>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</si>
  <si>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</si>
  <si>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</si>
  <si>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</si>
  <si>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</si>
  <si>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</si>
  <si>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</si>
  <si>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</si>
  <si>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</si>
  <si>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</si>
  <si>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</si>
  <si>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</si>
  <si>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May.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</si>
  <si>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</si>
  <si>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中華民國103年05月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</si>
  <si>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</si>
  <si>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</si>
  <si>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</si>
  <si>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</si>
  <si>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</si>
  <si>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</si>
  <si>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</si>
  <si>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</si>
  <si>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</si>
  <si>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</si>
  <si>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</si>
  <si>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</si>
  <si>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</si>
  <si>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</si>
  <si>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</si>
  <si>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</si>
  <si>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</si>
  <si>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</si>
  <si>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</si>
  <si>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</si>
  <si>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</si>
  <si>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</si>
  <si>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</si>
  <si>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</si>
  <si>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</si>
  <si>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</si>
  <si>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</si>
  <si>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</si>
  <si>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</si>
  <si>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</si>
  <si>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</si>
  <si>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</si>
  <si>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</si>
  <si>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</si>
  <si>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</si>
  <si>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</si>
  <si>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</si>
  <si>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</si>
  <si>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</si>
  <si>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</si>
  <si>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</si>
  <si>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</si>
  <si>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Unit：Person</t>
    <phoneticPr fontId="3" type="noConversion"/>
  </si>
  <si>
    <t>Jun. 2014</t>
  </si>
  <si>
    <t>單位：人</t>
    <phoneticPr fontId="3" type="noConversion"/>
  </si>
  <si>
    <t>中華民國103年06月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</si>
  <si>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</si>
  <si>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</si>
  <si>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</si>
  <si>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</si>
  <si>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</si>
  <si>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</si>
  <si>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</si>
  <si>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</si>
  <si>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</si>
  <si>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</si>
  <si>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</si>
  <si>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</si>
  <si>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</si>
  <si>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</si>
  <si>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</si>
  <si>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</si>
  <si>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</si>
  <si>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</si>
  <si>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</si>
  <si>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</si>
  <si>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</si>
  <si>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</si>
  <si>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</si>
  <si>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</si>
  <si>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</si>
  <si>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</si>
  <si>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</si>
  <si>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</si>
  <si>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</si>
  <si>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</si>
  <si>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</si>
  <si>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</si>
  <si>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</si>
  <si>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</si>
  <si>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</si>
  <si>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</si>
  <si>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</si>
  <si>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</si>
  <si>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</si>
  <si>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</si>
  <si>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</si>
  <si>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</si>
  <si>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</si>
  <si>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Jul.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</si>
  <si>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</si>
  <si>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中華民國103年07月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</si>
  <si>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</si>
  <si>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</si>
  <si>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</si>
  <si>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</si>
  <si>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</si>
  <si>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</si>
  <si>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</si>
  <si>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</si>
  <si>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</si>
  <si>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</si>
  <si>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</si>
  <si>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</si>
  <si>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</si>
  <si>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</si>
  <si>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</si>
  <si>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</si>
  <si>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</si>
  <si>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</si>
  <si>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</si>
  <si>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</si>
  <si>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</si>
  <si>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</si>
  <si>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</si>
  <si>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</si>
  <si>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</si>
  <si>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</si>
  <si>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</si>
  <si>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</si>
  <si>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</si>
  <si>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</si>
  <si>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</si>
  <si>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</si>
  <si>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</si>
  <si>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</si>
  <si>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</si>
  <si>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</si>
  <si>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</si>
  <si>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</si>
  <si>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</si>
  <si>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</si>
  <si>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</si>
  <si>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</si>
  <si>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</si>
  <si>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Aug.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</si>
  <si>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</si>
  <si>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中華民國103年08月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</si>
  <si>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</si>
  <si>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</si>
  <si>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</si>
  <si>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</si>
  <si>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</si>
  <si>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</si>
  <si>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</si>
  <si>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</si>
  <si>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</si>
  <si>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</si>
  <si>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</si>
  <si>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</si>
  <si>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</si>
  <si>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</si>
  <si>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</si>
  <si>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</si>
  <si>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</si>
  <si>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</si>
  <si>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</si>
  <si>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</si>
  <si>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</si>
  <si>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</si>
  <si>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</si>
  <si>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</si>
  <si>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</si>
  <si>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</si>
  <si>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</si>
  <si>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</si>
  <si>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</si>
  <si>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</si>
  <si>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</si>
  <si>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</si>
  <si>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</si>
  <si>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</si>
  <si>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</si>
  <si>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</si>
  <si>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</si>
  <si>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</si>
  <si>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</si>
  <si>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</si>
  <si>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</si>
  <si>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</si>
  <si>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</si>
  <si>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Sep.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</si>
  <si>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</si>
  <si>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中華民國103年09月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</si>
  <si>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</si>
  <si>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</si>
  <si>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</si>
  <si>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</si>
  <si>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</si>
  <si>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</si>
  <si>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</si>
  <si>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</si>
  <si>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</si>
  <si>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</si>
  <si>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</si>
  <si>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</si>
  <si>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</si>
  <si>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</si>
  <si>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</si>
  <si>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</si>
  <si>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</si>
  <si>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</si>
  <si>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</si>
  <si>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</si>
  <si>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</si>
  <si>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</si>
  <si>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</si>
  <si>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</si>
  <si>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</si>
  <si>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</si>
  <si>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</si>
  <si>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</si>
  <si>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</si>
  <si>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</si>
  <si>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</si>
  <si>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</si>
  <si>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</si>
  <si>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</si>
  <si>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</si>
  <si>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</si>
  <si>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</si>
  <si>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</si>
  <si>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</si>
  <si>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</si>
  <si>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</si>
  <si>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</si>
  <si>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</si>
  <si>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Oct.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</si>
  <si>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</si>
  <si>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中華民國103年10月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</si>
  <si>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</si>
  <si>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</si>
  <si>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</si>
  <si>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</si>
  <si>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</si>
  <si>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</si>
  <si>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</si>
  <si>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</si>
  <si>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</si>
  <si>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</si>
  <si>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</si>
  <si>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</si>
  <si>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</si>
  <si>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</si>
  <si>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</si>
  <si>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</si>
  <si>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</si>
  <si>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</si>
  <si>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</si>
  <si>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</si>
  <si>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</si>
  <si>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</si>
  <si>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</si>
  <si>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</si>
  <si>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</si>
  <si>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</si>
  <si>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</si>
  <si>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</si>
  <si>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</si>
  <si>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</si>
  <si>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</si>
  <si>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</si>
  <si>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</si>
  <si>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</si>
  <si>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</si>
  <si>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</si>
  <si>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</si>
  <si>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</si>
  <si>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</si>
  <si>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</si>
  <si>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</si>
  <si>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</si>
  <si>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</si>
  <si>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Nov. 2014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</si>
  <si>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</si>
  <si>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中華民國103年11月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</si>
  <si>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</si>
  <si>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</si>
  <si>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</si>
  <si>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</si>
  <si>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中華民國104年01月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</si>
  <si>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</si>
  <si>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Jan. 2015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</si>
  <si>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</si>
  <si>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</si>
  <si>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</si>
  <si>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</si>
  <si>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</si>
  <si>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</si>
  <si>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</si>
  <si>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</si>
  <si>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</si>
  <si>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</si>
  <si>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</si>
  <si>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</si>
  <si>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</si>
  <si>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</si>
  <si>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</si>
  <si>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</si>
  <si>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</si>
  <si>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</si>
  <si>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</si>
  <si>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</si>
  <si>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</si>
  <si>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</si>
  <si>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</si>
  <si>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</si>
  <si>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</si>
  <si>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</si>
  <si>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</si>
  <si>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</si>
  <si>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</si>
  <si>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</si>
  <si>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</si>
  <si>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</si>
  <si>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</si>
  <si>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</si>
  <si>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</si>
  <si>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</si>
  <si>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</si>
  <si>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</si>
  <si>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</si>
  <si>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</si>
  <si>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</si>
  <si>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t>中華民國103年12月</t>
  </si>
  <si>
    <t>Dec. 2014</t>
  </si>
  <si>
    <t>Statistics on Scale of Wages---Staff</t>
    <phoneticPr fontId="3" type="noConversion"/>
  </si>
  <si>
    <t>中華民國104年02月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</si>
  <si>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</si>
  <si>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Feb. 2015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</si>
  <si>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</si>
  <si>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</si>
  <si>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</si>
  <si>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</si>
  <si>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</si>
  <si>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</si>
  <si>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</si>
  <si>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</si>
  <si>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</si>
  <si>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</si>
  <si>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</si>
  <si>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</si>
  <si>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</si>
  <si>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</si>
  <si>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</si>
  <si>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</si>
  <si>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</si>
  <si>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</si>
  <si>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</si>
  <si>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</si>
  <si>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</si>
  <si>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</si>
  <si>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</si>
  <si>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</si>
  <si>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</si>
  <si>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</si>
  <si>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</si>
  <si>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</si>
  <si>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</si>
  <si>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</si>
  <si>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</si>
  <si>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</si>
  <si>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</si>
  <si>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</si>
  <si>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</si>
  <si>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</si>
  <si>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</si>
  <si>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</si>
  <si>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</si>
  <si>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</si>
  <si>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</si>
  <si>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</si>
  <si>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</si>
  <si>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</si>
  <si>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</si>
  <si>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</si>
  <si>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</si>
  <si>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</si>
  <si>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</si>
  <si>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</si>
  <si>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</si>
  <si>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</si>
  <si>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</si>
  <si>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</si>
  <si>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</si>
  <si>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</si>
  <si>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</si>
  <si>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</si>
  <si>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</si>
  <si>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</si>
  <si>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</si>
  <si>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</si>
  <si>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</si>
  <si>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</si>
  <si>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</si>
  <si>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</si>
  <si>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</si>
  <si>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</si>
  <si>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</si>
  <si>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</si>
  <si>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</si>
  <si>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</si>
  <si>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</si>
  <si>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</si>
  <si>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</si>
  <si>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</si>
  <si>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</si>
  <si>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</si>
  <si>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</si>
  <si>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</si>
  <si>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</si>
  <si>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</si>
  <si>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Mar.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</si>
  <si>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</si>
  <si>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中華民國104年03月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</si>
  <si>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</si>
  <si>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</si>
  <si>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</si>
  <si>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</si>
  <si>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</si>
  <si>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</si>
  <si>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</si>
  <si>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</si>
  <si>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</si>
  <si>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</si>
  <si>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</si>
  <si>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</si>
  <si>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</si>
  <si>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</si>
  <si>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</si>
  <si>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</si>
  <si>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</si>
  <si>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</si>
  <si>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</si>
  <si>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</si>
  <si>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</si>
  <si>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</si>
  <si>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</si>
  <si>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</si>
  <si>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</si>
  <si>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</si>
  <si>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</si>
  <si>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</si>
  <si>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</si>
  <si>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</si>
  <si>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</si>
  <si>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</si>
  <si>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</si>
  <si>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</si>
  <si>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</si>
  <si>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</si>
  <si>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</si>
  <si>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</si>
  <si>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</si>
  <si>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</si>
  <si>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</si>
  <si>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</si>
  <si>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</si>
  <si>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Apr.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</si>
  <si>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</si>
  <si>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中華民國104年04月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</si>
  <si>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</si>
  <si>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</si>
  <si>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</si>
  <si>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</si>
  <si>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</si>
  <si>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</si>
  <si>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</si>
  <si>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</si>
  <si>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</si>
  <si>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</si>
  <si>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</si>
  <si>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</si>
  <si>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</si>
  <si>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</si>
  <si>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</si>
  <si>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</si>
  <si>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</si>
  <si>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</si>
  <si>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</si>
  <si>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</si>
  <si>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</si>
  <si>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</si>
  <si>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</si>
  <si>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</si>
  <si>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</si>
  <si>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</si>
  <si>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</si>
  <si>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</si>
  <si>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</si>
  <si>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</si>
  <si>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</si>
  <si>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</si>
  <si>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</si>
  <si>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</si>
  <si>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</si>
  <si>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</si>
  <si>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</si>
  <si>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</si>
  <si>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</si>
  <si>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</si>
  <si>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</si>
  <si>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</si>
  <si>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</si>
  <si>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May.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</si>
  <si>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</si>
  <si>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中華民國104年05月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</si>
  <si>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</si>
  <si>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</si>
  <si>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</si>
  <si>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</si>
  <si>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</si>
  <si>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</si>
  <si>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</si>
  <si>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</si>
  <si>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</si>
  <si>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</si>
  <si>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</si>
  <si>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</si>
  <si>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</si>
  <si>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</si>
  <si>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</si>
  <si>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</si>
  <si>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</si>
  <si>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</si>
  <si>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</si>
  <si>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</si>
  <si>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</si>
  <si>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</si>
  <si>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</si>
  <si>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</si>
  <si>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</si>
  <si>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</si>
  <si>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</si>
  <si>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</si>
  <si>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</si>
  <si>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</si>
  <si>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</si>
  <si>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</si>
  <si>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</si>
  <si>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</si>
  <si>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</si>
  <si>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</si>
  <si>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</si>
  <si>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</si>
  <si>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</si>
  <si>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</si>
  <si>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</si>
  <si>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</si>
  <si>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</si>
  <si>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Jun.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</si>
  <si>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</si>
  <si>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中華民國104年06月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</si>
  <si>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</si>
  <si>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</si>
  <si>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</si>
  <si>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</si>
  <si>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</si>
  <si>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</si>
  <si>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</si>
  <si>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</si>
  <si>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</si>
  <si>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</si>
  <si>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</si>
  <si>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</si>
  <si>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</si>
  <si>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</si>
  <si>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</si>
  <si>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</si>
  <si>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</si>
  <si>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</si>
  <si>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</si>
  <si>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</si>
  <si>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</si>
  <si>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</si>
  <si>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</si>
  <si>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</si>
  <si>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</si>
  <si>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</si>
  <si>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</si>
  <si>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</si>
  <si>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</si>
  <si>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</si>
  <si>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</si>
  <si>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</si>
  <si>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</si>
  <si>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</si>
  <si>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</si>
  <si>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</si>
  <si>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</si>
  <si>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</si>
  <si>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</si>
  <si>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</si>
  <si>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</si>
  <si>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</si>
  <si>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</si>
  <si>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Jul.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</si>
  <si>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</si>
  <si>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中華民國104年07月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</si>
  <si>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</si>
  <si>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</si>
  <si>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</si>
  <si>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</si>
  <si>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</si>
  <si>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</si>
  <si>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</si>
  <si>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</si>
  <si>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</si>
  <si>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</si>
  <si>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</si>
  <si>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</si>
  <si>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</si>
  <si>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</si>
  <si>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</si>
  <si>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</si>
  <si>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</si>
  <si>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</si>
  <si>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</si>
  <si>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</si>
  <si>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</si>
  <si>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</si>
  <si>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</si>
  <si>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</si>
  <si>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</si>
  <si>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</si>
  <si>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</si>
  <si>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</si>
  <si>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</si>
  <si>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</si>
  <si>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</si>
  <si>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</si>
  <si>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</si>
  <si>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</si>
  <si>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</si>
  <si>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</si>
  <si>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</si>
  <si>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</si>
  <si>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</si>
  <si>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</si>
  <si>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</si>
  <si>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</si>
  <si>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</si>
  <si>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Aug.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</si>
  <si>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</si>
  <si>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中華民國104年08月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</si>
  <si>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</si>
  <si>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</si>
  <si>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</si>
  <si>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</si>
  <si>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</si>
  <si>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</si>
  <si>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</si>
  <si>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</si>
  <si>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</si>
  <si>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</si>
  <si>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</si>
  <si>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</si>
  <si>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</si>
  <si>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</si>
  <si>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</si>
  <si>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</si>
  <si>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</si>
  <si>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</si>
  <si>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</si>
  <si>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</si>
  <si>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</si>
  <si>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</si>
  <si>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</si>
  <si>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</si>
  <si>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</si>
  <si>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</si>
  <si>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</si>
  <si>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</si>
  <si>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</si>
  <si>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</si>
  <si>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</si>
  <si>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</si>
  <si>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</si>
  <si>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</si>
  <si>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</si>
  <si>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</si>
  <si>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</si>
  <si>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</si>
  <si>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</si>
  <si>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</si>
  <si>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</si>
  <si>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</si>
  <si>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</si>
  <si>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Sep. 2015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</si>
  <si>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</si>
  <si>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中華民國104年09月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</si>
  <si>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</si>
  <si>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</si>
  <si>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</si>
  <si>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</si>
  <si>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</si>
  <si>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</si>
  <si>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</si>
  <si>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</si>
  <si>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</si>
  <si>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</si>
  <si>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</si>
  <si>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</si>
  <si>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</si>
  <si>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</si>
  <si>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</si>
  <si>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</si>
  <si>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</si>
  <si>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</si>
  <si>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</si>
  <si>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</si>
  <si>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</si>
  <si>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</si>
  <si>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</si>
  <si>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1"/>
        <rFont val="Times New Roman"/>
        <family val="1"/>
      </rPr>
      <t xml:space="preserve">                                                                                  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</si>
  <si>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</si>
  <si>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1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</si>
  <si>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1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</si>
  <si>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</si>
  <si>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1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</si>
  <si>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1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</si>
  <si>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1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</si>
  <si>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</si>
  <si>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</si>
  <si>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</si>
  <si>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</si>
  <si>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</si>
  <si>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</si>
  <si>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</si>
  <si>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</si>
  <si>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</si>
  <si>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</si>
  <si>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</si>
  <si>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</si>
  <si>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Oct.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</si>
  <si>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3" type="noConversion"/>
  </si>
  <si>
    <t>中華民國104年10月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</si>
  <si>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</si>
  <si>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</si>
  <si>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</si>
  <si>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</si>
  <si>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t>Remarks: 1.The scale of salaries above is based on regular salary, not including non-regular salary</t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</si>
  <si>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</si>
  <si>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</si>
  <si>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</si>
  <si>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</si>
  <si>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</si>
  <si>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</si>
  <si>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</si>
  <si>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</si>
  <si>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</si>
  <si>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</si>
  <si>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</si>
  <si>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</si>
  <si>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</si>
  <si>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</si>
  <si>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</si>
  <si>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</si>
  <si>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</si>
  <si>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</si>
  <si>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僱用未滿一個月</t>
    </r>
    <r>
      <rPr>
        <sz val="10"/>
        <rFont val="Times New Roman"/>
        <family val="1"/>
      </rPr>
      <t xml:space="preserve">                                                                                  Employed less than one month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</si>
  <si>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</si>
  <si>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女</t>
    </r>
    <r>
      <rPr>
        <sz val="10"/>
        <color indexed="8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</si>
  <si>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0"/>
        <color indexed="8"/>
        <rFont val="Times New Roman"/>
        <family val="1"/>
      </rPr>
      <t xml:space="preserve">                 Male</t>
    </r>
    <phoneticPr fontId="3" type="noConversion"/>
  </si>
  <si>
    <t>%</t>
    <phoneticPr fontId="3" type="noConversion"/>
  </si>
  <si>
    <r>
      <t>女</t>
    </r>
    <r>
      <rPr>
        <sz val="10"/>
        <rFont val="Times New Roman"/>
        <family val="1"/>
      </rPr>
      <t xml:space="preserve">               Female</t>
    </r>
    <phoneticPr fontId="3" type="noConversion"/>
  </si>
  <si>
    <r>
      <t>男</t>
    </r>
    <r>
      <rPr>
        <sz val="10"/>
        <rFont val="Times New Roman"/>
        <family val="1"/>
      </rPr>
      <t xml:space="preserve">                 Male</t>
    </r>
    <phoneticPr fontId="3" type="noConversion"/>
  </si>
  <si>
    <r>
      <t>合計</t>
    </r>
    <r>
      <rPr>
        <sz val="10"/>
        <rFont val="Times New Roman"/>
        <family val="1"/>
      </rPr>
      <t xml:space="preserve">               Total</t>
    </r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</si>
  <si>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</si>
  <si>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t>比率</t>
    <phoneticPr fontId="3" type="noConversion"/>
  </si>
  <si>
    <r>
      <t>人數</t>
    </r>
    <r>
      <rPr>
        <sz val="10"/>
        <color indexed="8"/>
        <rFont val="Times New Roman"/>
        <family val="1"/>
      </rPr>
      <t xml:space="preserve">                                     Persons</t>
    </r>
    <phoneticPr fontId="3" type="noConversion"/>
  </si>
  <si>
    <r>
      <t>其他園區</t>
    </r>
    <r>
      <rPr>
        <sz val="10"/>
        <color indexed="8"/>
        <rFont val="Times New Roman"/>
        <family val="1"/>
      </rPr>
      <t xml:space="preserve">                         CKSZ</t>
    </r>
    <phoneticPr fontId="3" type="noConversion"/>
  </si>
  <si>
    <r>
      <t>屏東園區</t>
    </r>
    <r>
      <rPr>
        <sz val="10"/>
        <color indexed="8"/>
        <rFont val="Times New Roman"/>
        <family val="1"/>
      </rPr>
      <t xml:space="preserve">                         PEPZ</t>
    </r>
    <phoneticPr fontId="3" type="noConversion"/>
  </si>
  <si>
    <r>
      <t>中港園區</t>
    </r>
    <r>
      <rPr>
        <sz val="10"/>
        <color indexed="8"/>
        <rFont val="Times New Roman"/>
        <family val="1"/>
      </rPr>
      <t xml:space="preserve">                                        CEPZ</t>
    </r>
    <phoneticPr fontId="3" type="noConversion"/>
  </si>
  <si>
    <t>臺中園區                                  TEPZ</t>
    <phoneticPr fontId="3" type="noConversion"/>
  </si>
  <si>
    <r>
      <t>高雄園區</t>
    </r>
    <r>
      <rPr>
        <sz val="10"/>
        <color indexed="8"/>
        <rFont val="Times New Roman"/>
        <family val="1"/>
      </rPr>
      <t xml:space="preserve">                                        KEPZ</t>
    </r>
    <phoneticPr fontId="3" type="noConversion"/>
  </si>
  <si>
    <r>
      <t>楠梓園區</t>
    </r>
    <r>
      <rPr>
        <sz val="10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</si>
  <si>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五區合計</t>
    </r>
    <r>
      <rPr>
        <sz val="10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</si>
  <si>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項目</t>
    </r>
    <r>
      <rPr>
        <sz val="10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</si>
  <si>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t>Unit : Person</t>
    <phoneticPr fontId="3" type="noConversion"/>
  </si>
  <si>
    <t>Nov. 2015</t>
  </si>
  <si>
    <r>
      <t>單位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新細明體"/>
        <family val="1"/>
        <charset val="136"/>
      </rPr>
      <t>人</t>
    </r>
    <phoneticPr fontId="3" type="noConversion"/>
  </si>
  <si>
    <t>中華民國104年11月</t>
  </si>
  <si>
    <t>Statistics on Scale of Wages---Staff</t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</si>
  <si>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</si>
  <si>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</si>
  <si>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</si>
  <si>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中華民國104年12月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</si>
  <si>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</si>
  <si>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Dec. 2015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</si>
  <si>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</si>
  <si>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</si>
  <si>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</si>
  <si>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</si>
  <si>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</si>
  <si>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</si>
  <si>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</si>
  <si>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</si>
  <si>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</si>
  <si>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</si>
  <si>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</si>
  <si>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</si>
  <si>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0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</si>
  <si>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0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</si>
  <si>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0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</si>
  <si>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</si>
  <si>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0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</si>
  <si>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0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</si>
  <si>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</si>
  <si>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</si>
  <si>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</si>
  <si>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</si>
  <si>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</si>
  <si>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</si>
  <si>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</si>
  <si>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</si>
  <si>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</si>
  <si>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</si>
  <si>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</si>
  <si>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</si>
  <si>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</si>
  <si>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</si>
  <si>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</si>
  <si>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</si>
  <si>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</si>
  <si>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</si>
  <si>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</si>
  <si>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</si>
  <si>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</si>
  <si>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</si>
  <si>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</si>
  <si>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</si>
  <si>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</si>
  <si>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中華民國105年1月</t>
    <phoneticPr fontId="5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</si>
  <si>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</si>
  <si>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Jan. 2016</t>
    <phoneticPr fontId="5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</si>
  <si>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</si>
  <si>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</si>
  <si>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</si>
  <si>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</si>
  <si>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</si>
  <si>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</si>
  <si>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</si>
  <si>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</si>
  <si>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</si>
  <si>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</si>
  <si>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</si>
  <si>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</si>
  <si>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1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</si>
  <si>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1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</si>
  <si>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1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</si>
  <si>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</si>
  <si>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1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</si>
  <si>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1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</si>
  <si>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</si>
  <si>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</si>
  <si>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</si>
  <si>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</si>
  <si>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</si>
  <si>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</si>
  <si>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</si>
  <si>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</si>
  <si>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</si>
  <si>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</si>
  <si>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</si>
  <si>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</si>
  <si>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</si>
  <si>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</si>
  <si>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</si>
  <si>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</si>
  <si>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</si>
  <si>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</si>
  <si>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</si>
  <si>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</si>
  <si>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</si>
  <si>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</si>
  <si>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</si>
  <si>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</si>
  <si>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</si>
  <si>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中華民國105年02月</t>
  </si>
  <si>
    <r>
      <t>單位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新細明體"/>
        <family val="1"/>
        <charset val="136"/>
      </rPr>
      <t>人</t>
    </r>
    <phoneticPr fontId="3" type="noConversion"/>
  </si>
  <si>
    <t>Feb. 2016</t>
  </si>
  <si>
    <t>Unit : Person</t>
    <phoneticPr fontId="3" type="noConversion"/>
  </si>
  <si>
    <r>
      <t>項目</t>
    </r>
    <r>
      <rPr>
        <sz val="11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</si>
  <si>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1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</si>
  <si>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1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</si>
  <si>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1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</si>
  <si>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</si>
  <si>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1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</si>
  <si>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1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</si>
  <si>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1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</si>
  <si>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1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</si>
  <si>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</si>
  <si>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</si>
  <si>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1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</si>
  <si>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1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</si>
  <si>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1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</si>
  <si>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</si>
  <si>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1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</si>
  <si>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1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</si>
  <si>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1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</si>
  <si>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1"/>
        <rFont val="Times New Roman"/>
        <family val="1"/>
      </rPr>
      <t xml:space="preserve">                                                                                  Employed less than one month</t>
    </r>
    <phoneticPr fontId="3" type="noConversion"/>
  </si>
  <si>
    <r>
      <t>基本工資</t>
    </r>
    <r>
      <rPr>
        <sz val="11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</si>
  <si>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1"/>
        <rFont val="Times New Roman"/>
        <family val="1"/>
      </rPr>
      <t>20000</t>
    </r>
    <r>
      <rPr>
        <sz val="11"/>
        <rFont val="新細明體"/>
        <family val="1"/>
        <charset val="136"/>
      </rPr>
      <t>元</t>
    </r>
    <phoneticPr fontId="3" type="noConversion"/>
  </si>
  <si>
    <r>
      <t>20001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22000</t>
    </r>
    <r>
      <rPr>
        <sz val="11"/>
        <rFont val="新細明體"/>
        <family val="1"/>
        <charset val="136"/>
      </rPr>
      <t>元</t>
    </r>
    <phoneticPr fontId="3" type="noConversion"/>
  </si>
  <si>
    <r>
      <t>22001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24000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</si>
  <si>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26000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</si>
  <si>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28000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</si>
  <si>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30000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</si>
  <si>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35000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</si>
  <si>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40000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</si>
  <si>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1"/>
        <rFont val="新細明體"/>
        <family val="1"/>
        <charset val="136"/>
      </rPr>
      <t>－</t>
    </r>
    <r>
      <rPr>
        <sz val="11"/>
        <rFont val="Times New Roman"/>
        <family val="1"/>
      </rPr>
      <t>45000</t>
    </r>
    <r>
      <rPr>
        <sz val="11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</si>
  <si>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1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</si>
  <si>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1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</si>
  <si>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</si>
  <si>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</si>
  <si>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</si>
  <si>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</si>
  <si>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</si>
  <si>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</si>
  <si>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</si>
  <si>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</si>
  <si>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</si>
  <si>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</si>
  <si>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</si>
  <si>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中華民國105年03月</t>
  </si>
  <si>
    <r>
      <t>單位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新細明體"/>
        <family val="1"/>
        <charset val="136"/>
      </rPr>
      <t>人</t>
    </r>
    <phoneticPr fontId="3" type="noConversion"/>
  </si>
  <si>
    <t>Mar. 2016</t>
  </si>
  <si>
    <t>Unit : Person</t>
    <phoneticPr fontId="3" type="noConversion"/>
  </si>
  <si>
    <r>
      <t>項目</t>
    </r>
    <r>
      <rPr>
        <sz val="10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</si>
  <si>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0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</si>
  <si>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0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</si>
  <si>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0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</si>
  <si>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</si>
  <si>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0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</si>
  <si>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0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</si>
  <si>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0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</si>
  <si>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0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</si>
  <si>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</si>
  <si>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</si>
  <si>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0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</si>
  <si>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0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</si>
  <si>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0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</si>
  <si>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</si>
  <si>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0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</si>
  <si>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0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</si>
  <si>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0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</si>
  <si>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0"/>
        <rFont val="Times New Roman"/>
        <family val="1"/>
      </rPr>
      <t xml:space="preserve">                                                                                  Employed less than one month</t>
    </r>
    <phoneticPr fontId="3" type="noConversion"/>
  </si>
  <si>
    <r>
      <t>基本工資</t>
    </r>
    <r>
      <rPr>
        <sz val="10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</si>
  <si>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0"/>
        <rFont val="Times New Roman"/>
        <family val="1"/>
      </rPr>
      <t>20000</t>
    </r>
    <r>
      <rPr>
        <sz val="10"/>
        <rFont val="新細明體"/>
        <family val="1"/>
        <charset val="136"/>
      </rPr>
      <t>元</t>
    </r>
    <phoneticPr fontId="3" type="noConversion"/>
  </si>
  <si>
    <r>
      <t>20001</t>
    </r>
    <r>
      <rPr>
        <sz val="10"/>
        <rFont val="新細明體"/>
        <family val="1"/>
        <charset val="136"/>
      </rPr>
      <t>－</t>
    </r>
    <r>
      <rPr>
        <sz val="10"/>
        <rFont val="Times New Roman"/>
        <family val="1"/>
      </rPr>
      <t>22000</t>
    </r>
    <r>
      <rPr>
        <sz val="10"/>
        <rFont val="新細明體"/>
        <family val="1"/>
        <charset val="136"/>
      </rPr>
      <t>元</t>
    </r>
    <phoneticPr fontId="3" type="noConversion"/>
  </si>
  <si>
    <r>
      <t>22001</t>
    </r>
    <r>
      <rPr>
        <sz val="10"/>
        <rFont val="新細明體"/>
        <family val="1"/>
        <charset val="136"/>
      </rPr>
      <t>－</t>
    </r>
    <r>
      <rPr>
        <sz val="10"/>
        <rFont val="Times New Roman"/>
        <family val="1"/>
      </rPr>
      <t>24000</t>
    </r>
    <r>
      <rPr>
        <sz val="10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</si>
  <si>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0"/>
        <rFont val="新細明體"/>
        <family val="1"/>
        <charset val="136"/>
      </rPr>
      <t>－</t>
    </r>
    <r>
      <rPr>
        <sz val="10"/>
        <rFont val="Times New Roman"/>
        <family val="1"/>
      </rPr>
      <t>26000</t>
    </r>
    <r>
      <rPr>
        <sz val="10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</si>
  <si>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0"/>
        <rFont val="新細明體"/>
        <family val="1"/>
        <charset val="136"/>
      </rPr>
      <t>－</t>
    </r>
    <r>
      <rPr>
        <sz val="10"/>
        <rFont val="Times New Roman"/>
        <family val="1"/>
      </rPr>
      <t>28000</t>
    </r>
    <r>
      <rPr>
        <sz val="10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</si>
  <si>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0"/>
        <rFont val="新細明體"/>
        <family val="1"/>
        <charset val="136"/>
      </rPr>
      <t>－</t>
    </r>
    <r>
      <rPr>
        <sz val="10"/>
        <rFont val="Times New Roman"/>
        <family val="1"/>
      </rPr>
      <t>30000</t>
    </r>
    <r>
      <rPr>
        <sz val="10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</si>
  <si>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0"/>
        <rFont val="新細明體"/>
        <family val="1"/>
        <charset val="136"/>
      </rPr>
      <t>－</t>
    </r>
    <r>
      <rPr>
        <sz val="10"/>
        <rFont val="Times New Roman"/>
        <family val="1"/>
      </rPr>
      <t>35000</t>
    </r>
    <r>
      <rPr>
        <sz val="10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</si>
  <si>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0"/>
        <rFont val="新細明體"/>
        <family val="1"/>
        <charset val="136"/>
      </rPr>
      <t>－</t>
    </r>
    <r>
      <rPr>
        <sz val="10"/>
        <rFont val="Times New Roman"/>
        <family val="1"/>
      </rPr>
      <t>40000</t>
    </r>
    <r>
      <rPr>
        <sz val="10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</si>
  <si>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0"/>
        <rFont val="新細明體"/>
        <family val="1"/>
        <charset val="136"/>
      </rPr>
      <t>－</t>
    </r>
    <r>
      <rPr>
        <sz val="10"/>
        <rFont val="Times New Roman"/>
        <family val="1"/>
      </rPr>
      <t>45000</t>
    </r>
    <r>
      <rPr>
        <sz val="10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</si>
  <si>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0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</si>
  <si>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0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</si>
  <si>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0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</si>
  <si>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0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</si>
  <si>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0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</si>
  <si>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中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  <charset val="136"/>
      </rPr>
      <t>獎金</t>
    </r>
    <r>
      <rPr>
        <sz val="10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</si>
  <si>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0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</si>
  <si>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</si>
  <si>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</si>
  <si>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</si>
  <si>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</si>
  <si>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</si>
  <si>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</si>
  <si>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中華民國105年04月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</si>
  <si>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</si>
  <si>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Apr. 2016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</si>
  <si>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</si>
  <si>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</si>
  <si>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</si>
  <si>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</si>
  <si>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</si>
  <si>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</si>
  <si>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</si>
  <si>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</si>
  <si>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</si>
  <si>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</si>
  <si>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</si>
  <si>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</si>
  <si>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</si>
  <si>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</si>
  <si>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</si>
  <si>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</si>
  <si>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</si>
  <si>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</si>
  <si>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</si>
  <si>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</si>
  <si>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</si>
  <si>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</si>
  <si>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</si>
  <si>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</si>
  <si>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</si>
  <si>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</si>
  <si>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</si>
  <si>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</si>
  <si>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</si>
  <si>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</si>
  <si>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</si>
  <si>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</si>
  <si>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</si>
  <si>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</si>
  <si>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</si>
  <si>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</si>
  <si>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</si>
  <si>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</si>
  <si>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</si>
  <si>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</si>
  <si>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</si>
  <si>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</si>
  <si>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</si>
  <si>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中華民國105年05月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</si>
  <si>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</si>
  <si>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May. 2016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</si>
  <si>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</si>
  <si>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</si>
  <si>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</si>
  <si>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</si>
  <si>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</si>
  <si>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</si>
  <si>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</si>
  <si>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</si>
  <si>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</si>
  <si>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</si>
  <si>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</si>
  <si>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</si>
  <si>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</si>
  <si>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</si>
  <si>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</si>
  <si>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</si>
  <si>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</si>
  <si>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</si>
  <si>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</si>
  <si>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</si>
  <si>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</si>
  <si>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</si>
  <si>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</si>
  <si>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</si>
  <si>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</si>
  <si>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</si>
  <si>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</si>
  <si>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</si>
  <si>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</si>
  <si>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</si>
  <si>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</si>
  <si>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</si>
  <si>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</si>
  <si>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</si>
  <si>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</si>
  <si>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</si>
  <si>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</si>
  <si>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</si>
  <si>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</si>
  <si>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</si>
  <si>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</si>
  <si>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</si>
  <si>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</si>
  <si>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中華民國105年06月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</si>
  <si>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</si>
  <si>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Jun. 2016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</si>
  <si>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</si>
  <si>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</si>
  <si>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</si>
  <si>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</si>
  <si>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</si>
  <si>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</si>
  <si>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</si>
  <si>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</si>
  <si>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</si>
  <si>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</si>
  <si>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</si>
  <si>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</si>
  <si>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</si>
  <si>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</si>
  <si>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</si>
  <si>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</si>
  <si>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</si>
  <si>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</si>
  <si>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</si>
  <si>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</si>
  <si>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</si>
  <si>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20000</t>
    </r>
    <r>
      <rPr>
        <sz val="12"/>
        <rFont val="新細明體"/>
        <family val="1"/>
        <charset val="136"/>
      </rPr>
      <t>元</t>
    </r>
    <phoneticPr fontId="3" type="noConversion"/>
  </si>
  <si>
    <r>
      <t>20001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</si>
  <si>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</si>
  <si>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</si>
  <si>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</si>
  <si>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</si>
  <si>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</si>
  <si>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</si>
  <si>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</si>
  <si>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</si>
  <si>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</si>
  <si>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</si>
  <si>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</si>
  <si>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</si>
  <si>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</si>
  <si>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</si>
  <si>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</si>
  <si>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</si>
  <si>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</si>
  <si>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</si>
  <si>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</si>
  <si>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</si>
  <si>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中華民國106年04月</t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</si>
  <si>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</si>
  <si>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Apr. 2017</t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</si>
  <si>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</si>
  <si>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</si>
  <si>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</si>
  <si>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NEPZ</t>
    </r>
    <phoneticPr fontId="3" type="noConversion"/>
  </si>
  <si>
    <r>
      <t>高雄園區</t>
    </r>
    <r>
      <rPr>
        <sz val="12"/>
        <color indexed="8"/>
        <rFont val="Times New Roman"/>
        <family val="1"/>
      </rPr>
      <t xml:space="preserve">                                        KEPZ</t>
    </r>
    <phoneticPr fontId="3" type="noConversion"/>
  </si>
  <si>
    <t>臺中園區                                  TEPZ</t>
    <phoneticPr fontId="3" type="noConversion"/>
  </si>
  <si>
    <r>
      <t>中港園區</t>
    </r>
    <r>
      <rPr>
        <sz val="12"/>
        <color indexed="8"/>
        <rFont val="Times New Roman"/>
        <family val="1"/>
      </rPr>
      <t xml:space="preserve">                                        CEPZ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</si>
  <si>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PEPZ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</si>
  <si>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CKSZ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</si>
  <si>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</si>
  <si>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</si>
  <si>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</si>
  <si>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</si>
  <si>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</si>
  <si>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</si>
  <si>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</si>
  <si>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</si>
  <si>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</si>
  <si>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r>
      <t>合計</t>
    </r>
    <r>
      <rPr>
        <sz val="12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</si>
  <si>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rFont val="Times New Roman"/>
        <family val="1"/>
      </rPr>
      <t xml:space="preserve">                                                                                  </t>
    </r>
    <r>
      <rPr>
        <sz val="10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</si>
  <si>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rFont val="Times New Roman"/>
        <family val="1"/>
      </rPr>
      <t xml:space="preserve">                     Base  Pay </t>
    </r>
    <phoneticPr fontId="3" type="noConversion"/>
  </si>
  <si>
    <r>
      <t>基本－</t>
    </r>
    <r>
      <rPr>
        <sz val="12"/>
        <rFont val="Times New Roman"/>
        <family val="1"/>
      </rPr>
      <t>21009</t>
    </r>
    <r>
      <rPr>
        <sz val="12"/>
        <rFont val="新細明體"/>
        <family val="1"/>
        <charset val="136"/>
      </rPr>
      <t>元</t>
    </r>
    <phoneticPr fontId="3" type="noConversion"/>
  </si>
  <si>
    <r>
      <t>21010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22000</t>
    </r>
    <r>
      <rPr>
        <sz val="12"/>
        <rFont val="新細明體"/>
        <family val="1"/>
        <charset val="136"/>
      </rPr>
      <t>元</t>
    </r>
    <phoneticPr fontId="3" type="noConversion"/>
  </si>
  <si>
    <r>
      <t>22001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24000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</si>
  <si>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24001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26000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</si>
  <si>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26001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28000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</si>
  <si>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28001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</si>
  <si>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35000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</si>
  <si>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40000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</si>
  <si>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45000</t>
    </r>
    <r>
      <rPr>
        <sz val="12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</si>
  <si>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rFont val="細明體"/>
        <family val="3"/>
        <charset val="136"/>
      </rPr>
      <t>元以上</t>
    </r>
    <phoneticPr fontId="3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</si>
  <si>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</si>
  <si>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</si>
  <si>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</si>
  <si>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</si>
  <si>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</si>
  <si>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</si>
  <si>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rPr>
        <sz val="10"/>
        <color indexed="8"/>
        <rFont val="Times New Roman"/>
        <family val="1"/>
      </rPr>
      <t xml:space="preserve">           2.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</si>
  <si>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附註: 1.公布每年4月資料。</t>
    <phoneticPr fontId="3" type="noConversion"/>
  </si>
  <si>
    <t>Remarks: 2.The scale of salaries above is based on regular salary, not including non-regular salary</t>
    <phoneticPr fontId="3" type="noConversion"/>
  </si>
  <si>
    <r>
      <t xml:space="preserve">        3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</si>
  <si>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3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  <charset val="136"/>
      </rPr>
      <t xml:space="preserve">CKPZ includes  CKSZ、HSZ、KSTP。      </t>
    </r>
    <phoneticPr fontId="3" type="noConversion"/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</si>
  <si>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</si>
  <si>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</si>
  <si>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中華民國107年4月</t>
  </si>
  <si>
    <r>
      <rPr>
        <sz val="10"/>
        <color indexed="8"/>
        <rFont val="Arial Unicode MS"/>
        <family val="2"/>
        <charset val="136"/>
      </rPr>
      <t>單位</t>
    </r>
    <r>
      <rPr>
        <sz val="10"/>
        <color indexed="8"/>
        <rFont val="Arial Unicode MS"/>
        <family val="2"/>
        <charset val="136"/>
      </rPr>
      <t xml:space="preserve"> ：人數</t>
    </r>
  </si>
  <si>
    <t>April, 2018</t>
  </si>
  <si>
    <r>
      <rPr>
        <sz val="10"/>
        <color indexed="8"/>
        <rFont val="Times New Roman"/>
        <family val="1"/>
      </rPr>
      <t>Unit</t>
    </r>
    <r>
      <rPr>
        <sz val="10"/>
        <color indexed="8"/>
        <rFont val="Arial Unicode MS"/>
        <family val="2"/>
        <charset val="136"/>
      </rPr>
      <t xml:space="preserve">  ：Person</t>
    </r>
  </si>
  <si>
    <r>
      <rPr>
        <sz val="10"/>
        <color indexed="8"/>
        <rFont val="Arial Unicode MS"/>
        <family val="2"/>
        <charset val="136"/>
      </rPr>
      <t xml:space="preserve">薪資別
</t>
    </r>
    <r>
      <rPr>
        <sz val="10"/>
        <color indexed="8"/>
        <rFont val="Times New Roman"/>
        <family val="1"/>
      </rPr>
      <t>Scale</t>
    </r>
    <r>
      <rPr>
        <sz val="10"/>
        <color indexed="8"/>
        <rFont val="Times New Roman"/>
        <family val="1"/>
      </rPr>
      <t xml:space="preserve"> of</t>
    </r>
    <r>
      <rPr>
        <sz val="10"/>
        <color indexed="8"/>
        <rFont val="Times New Roman"/>
        <family val="1"/>
      </rPr>
      <t xml:space="preserve"> Wager</t>
    </r>
  </si>
  <si>
    <r>
      <rPr>
        <sz val="10"/>
        <color indexed="8"/>
        <rFont val="Arial Unicode MS"/>
        <family val="2"/>
        <charset val="136"/>
      </rPr>
      <t>合計</t>
    </r>
    <r>
      <rPr>
        <sz val="10"/>
        <color indexed="8"/>
        <rFont val="Times New Roman"/>
        <family val="1"/>
      </rPr>
      <t xml:space="preserve"> Total</t>
    </r>
  </si>
  <si>
    <r>
      <rPr>
        <sz val="10"/>
        <color indexed="8"/>
        <rFont val="Arial Unicode MS"/>
        <family val="2"/>
        <charset val="136"/>
      </rPr>
      <t xml:space="preserve">楠梓園區
</t>
    </r>
    <r>
      <rPr>
        <sz val="10"/>
        <color indexed="8"/>
        <rFont val="Times New Roman"/>
        <family val="1"/>
      </rPr>
      <t>NEPZ</t>
    </r>
  </si>
  <si>
    <r>
      <rPr>
        <sz val="10"/>
        <color indexed="8"/>
        <rFont val="Arial Unicode MS"/>
        <family val="2"/>
        <charset val="136"/>
      </rPr>
      <t xml:space="preserve">高雄園區
</t>
    </r>
    <r>
      <rPr>
        <sz val="10"/>
        <color indexed="8"/>
        <rFont val="Times New Roman"/>
        <family val="1"/>
      </rPr>
      <t>KEPZ</t>
    </r>
  </si>
  <si>
    <r>
      <rPr>
        <sz val="10"/>
        <color indexed="8"/>
        <rFont val="Arial Unicode MS"/>
        <family val="2"/>
        <charset val="136"/>
      </rPr>
      <t xml:space="preserve">臺中園區
</t>
    </r>
    <r>
      <rPr>
        <sz val="10"/>
        <color indexed="8"/>
        <rFont val="Times New Roman"/>
        <family val="1"/>
      </rPr>
      <t>TEPZ</t>
    </r>
  </si>
  <si>
    <r>
      <rPr>
        <sz val="10"/>
        <color indexed="8"/>
        <rFont val="Arial Unicode MS"/>
        <family val="2"/>
        <charset val="136"/>
      </rPr>
      <t xml:space="preserve">中港園區
</t>
    </r>
    <r>
      <rPr>
        <sz val="10"/>
        <color indexed="8"/>
        <rFont val="Times New Roman"/>
        <family val="1"/>
      </rPr>
      <t>CEPZ</t>
    </r>
  </si>
  <si>
    <r>
      <rPr>
        <sz val="10"/>
        <color indexed="8"/>
        <rFont val="Arial Unicode MS"/>
        <family val="2"/>
        <charset val="136"/>
      </rPr>
      <t xml:space="preserve">屏東園區
</t>
    </r>
    <r>
      <rPr>
        <sz val="10"/>
        <color indexed="8"/>
        <rFont val="Times New Roman"/>
        <family val="1"/>
      </rPr>
      <t>PEPZ</t>
    </r>
  </si>
  <si>
    <r>
      <rPr>
        <sz val="10"/>
        <color indexed="8"/>
        <rFont val="Arial Unicode MS"/>
        <family val="2"/>
        <charset val="136"/>
      </rPr>
      <t xml:space="preserve">臨廣園區
</t>
    </r>
    <r>
      <rPr>
        <sz val="10"/>
        <color indexed="8"/>
        <rFont val="Times New Roman"/>
        <family val="1"/>
      </rPr>
      <t>CKSZ</t>
    </r>
  </si>
  <si>
    <r>
      <rPr>
        <sz val="10"/>
        <color indexed="8"/>
        <rFont val="Arial Unicode MS"/>
        <family val="2"/>
        <charset val="136"/>
      </rPr>
      <t xml:space="preserve">高軟園區
</t>
    </r>
    <r>
      <rPr>
        <sz val="10"/>
        <color indexed="8"/>
        <rFont val="Times New Roman"/>
        <family val="1"/>
      </rPr>
      <t>KSTP</t>
    </r>
  </si>
  <si>
    <r>
      <rPr>
        <sz val="10"/>
        <color indexed="8"/>
        <rFont val="Arial Unicode MS"/>
        <family val="2"/>
        <charset val="136"/>
      </rPr>
      <t xml:space="preserve">楠梓二園區
</t>
    </r>
    <r>
      <rPr>
        <sz val="10"/>
        <color indexed="8"/>
        <rFont val="Times New Roman"/>
        <family val="1"/>
      </rPr>
      <t>N2EPZ</t>
    </r>
  </si>
  <si>
    <r>
      <rPr>
        <sz val="10"/>
        <color indexed="8"/>
        <rFont val="Arial Unicode MS"/>
        <family val="2"/>
        <charset val="136"/>
      </rPr>
      <t xml:space="preserve">成功園區
</t>
    </r>
    <r>
      <rPr>
        <sz val="10"/>
        <color indexed="8"/>
        <rFont val="Times New Roman"/>
        <family val="1"/>
      </rPr>
      <t>HSZ</t>
    </r>
  </si>
  <si>
    <r>
      <rPr>
        <sz val="10"/>
        <color indexed="8"/>
        <rFont val="Arial Unicode MS"/>
        <family val="2"/>
        <charset val="136"/>
      </rPr>
      <t xml:space="preserve">合計
</t>
    </r>
    <r>
      <rPr>
        <sz val="8"/>
        <color indexed="8"/>
        <rFont val="Times New Roman"/>
        <family val="1"/>
      </rPr>
      <t>Total</t>
    </r>
  </si>
  <si>
    <r>
      <rPr>
        <sz val="10"/>
        <color indexed="8"/>
        <rFont val="Arial Unicode MS"/>
        <family val="2"/>
        <charset val="136"/>
      </rPr>
      <t xml:space="preserve">男
</t>
    </r>
    <r>
      <rPr>
        <sz val="8"/>
        <color indexed="8"/>
        <rFont val="Times New Roman"/>
        <family val="1"/>
      </rPr>
      <t>Male</t>
    </r>
  </si>
  <si>
    <r>
      <rPr>
        <sz val="10"/>
        <color indexed="8"/>
        <rFont val="Arial Unicode MS"/>
        <family val="2"/>
        <charset val="136"/>
      </rPr>
      <t xml:space="preserve">女
</t>
    </r>
    <r>
      <rPr>
        <sz val="8"/>
        <color indexed="8"/>
        <rFont val="Times New Roman"/>
        <family val="1"/>
      </rPr>
      <t>Female</t>
    </r>
  </si>
  <si>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</si>
  <si>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Times New Roman"/>
        <family val="1"/>
      </rPr>
      <t>30,491</t>
    </r>
  </si>
  <si>
    <r>
      <rPr>
        <sz val="10"/>
        <color indexed="8"/>
        <rFont val="Times New Roman"/>
        <family val="1"/>
      </rPr>
      <t>20,191</t>
    </r>
  </si>
  <si>
    <r>
      <rPr>
        <sz val="10"/>
        <color indexed="8"/>
        <rFont val="Times New Roman"/>
        <family val="1"/>
      </rPr>
      <t>10,300</t>
    </r>
  </si>
  <si>
    <r>
      <rPr>
        <sz val="10"/>
        <color indexed="8"/>
        <rFont val="Times New Roman"/>
        <family val="1"/>
      </rPr>
      <t>12,311</t>
    </r>
  </si>
  <si>
    <r>
      <rPr>
        <sz val="10"/>
        <color indexed="8"/>
        <rFont val="Times New Roman"/>
        <family val="1"/>
      </rPr>
      <t>4,981</t>
    </r>
  </si>
  <si>
    <r>
      <rPr>
        <sz val="10"/>
        <color indexed="8"/>
        <rFont val="Times New Roman"/>
        <family val="1"/>
      </rPr>
      <t>3,116</t>
    </r>
  </si>
  <si>
    <r>
      <rPr>
        <sz val="10"/>
        <color indexed="8"/>
        <rFont val="Times New Roman"/>
        <family val="1"/>
      </rPr>
      <t>2,195</t>
    </r>
  </si>
  <si>
    <r>
      <rPr>
        <sz val="10"/>
        <color indexed="8"/>
        <rFont val="Times New Roman"/>
        <family val="1"/>
      </rPr>
      <t>1,768</t>
    </r>
  </si>
  <si>
    <r>
      <rPr>
        <sz val="10"/>
        <color indexed="8"/>
        <rFont val="Times New Roman"/>
        <family val="1"/>
      </rPr>
      <t>1,118</t>
    </r>
  </si>
  <si>
    <r>
      <rPr>
        <sz val="10"/>
        <color indexed="8"/>
        <rFont val="Times New Roman"/>
        <family val="1"/>
      </rPr>
      <t>1,440</t>
    </r>
  </si>
  <si>
    <r>
      <rPr>
        <sz val="10"/>
        <color indexed="8"/>
        <rFont val="Times New Roman"/>
        <family val="1"/>
      </rPr>
      <t>1,032</t>
    </r>
  </si>
  <si>
    <r>
      <rPr>
        <sz val="10"/>
        <color indexed="8"/>
        <rFont val="Arial Unicode MS"/>
        <family val="2"/>
        <charset val="136"/>
      </rPr>
      <t xml:space="preserve">未滿一個月
</t>
    </r>
    <r>
      <rPr>
        <sz val="8"/>
        <color indexed="8"/>
        <rFont val="Times New Roman"/>
        <family val="1"/>
      </rPr>
      <t>Employed</t>
    </r>
    <r>
      <rPr>
        <sz val="8"/>
        <color indexed="8"/>
        <rFont val="Times New Roman"/>
        <family val="1"/>
      </rPr>
      <t xml:space="preserve"> less</t>
    </r>
    <r>
      <rPr>
        <sz val="8"/>
        <color indexed="8"/>
        <rFont val="Times New Roman"/>
        <family val="1"/>
      </rPr>
      <t xml:space="preserve"> than</t>
    </r>
    <r>
      <rPr>
        <sz val="8"/>
        <color indexed="8"/>
        <rFont val="Times New Roman"/>
        <family val="1"/>
      </rPr>
      <t xml:space="preserve"> One</t>
    </r>
    <r>
      <rPr>
        <sz val="8"/>
        <color indexed="8"/>
        <rFont val="Times New Roman"/>
        <family val="1"/>
      </rPr>
      <t xml:space="preserve"> month</t>
    </r>
  </si>
  <si>
    <r>
      <rPr>
        <sz val="10"/>
        <color indexed="8"/>
        <rFont val="Arial Unicode MS"/>
        <family val="2"/>
        <charset val="136"/>
      </rPr>
      <t xml:space="preserve">基本工資
</t>
    </r>
    <r>
      <rPr>
        <sz val="8"/>
        <color indexed="8"/>
        <rFont val="Times New Roman"/>
        <family val="1"/>
      </rPr>
      <t>Basic</t>
    </r>
    <r>
      <rPr>
        <sz val="8"/>
        <color indexed="8"/>
        <rFont val="Times New Roman"/>
        <family val="1"/>
      </rPr>
      <t xml:space="preserve"> Wage</t>
    </r>
  </si>
  <si>
    <r>
      <rPr>
        <sz val="10"/>
        <color indexed="8"/>
        <rFont val="Arial Unicode MS"/>
        <family val="2"/>
        <charset val="136"/>
      </rPr>
      <t xml:space="preserve">基本工資-22000
</t>
    </r>
    <r>
      <rPr>
        <sz val="8"/>
        <color indexed="8"/>
        <rFont val="Times New Roman"/>
        <family val="1"/>
      </rPr>
      <t>Basic</t>
    </r>
    <r>
      <rPr>
        <sz val="8"/>
        <color indexed="8"/>
        <rFont val="Times New Roman"/>
        <family val="1"/>
      </rPr>
      <t xml:space="preserve"> Wage-22000</t>
    </r>
  </si>
  <si>
    <r>
      <rPr>
        <sz val="10"/>
        <color indexed="8"/>
        <rFont val="Times New Roman"/>
        <family val="1"/>
      </rPr>
      <t>22001-24000</t>
    </r>
  </si>
  <si>
    <r>
      <rPr>
        <sz val="10"/>
        <color indexed="8"/>
        <rFont val="Times New Roman"/>
        <family val="1"/>
      </rPr>
      <t>24001-26000</t>
    </r>
  </si>
  <si>
    <r>
      <rPr>
        <sz val="10"/>
        <color indexed="8"/>
        <rFont val="Times New Roman"/>
        <family val="1"/>
      </rPr>
      <t>26001-28000</t>
    </r>
  </si>
  <si>
    <r>
      <rPr>
        <sz val="10"/>
        <color indexed="8"/>
        <rFont val="Times New Roman"/>
        <family val="1"/>
      </rPr>
      <t>28001-30000</t>
    </r>
  </si>
  <si>
    <r>
      <rPr>
        <sz val="10"/>
        <color indexed="8"/>
        <rFont val="Times New Roman"/>
        <family val="1"/>
      </rPr>
      <t>1,308</t>
    </r>
  </si>
  <si>
    <r>
      <rPr>
        <sz val="10"/>
        <color indexed="8"/>
        <rFont val="Times New Roman"/>
        <family val="1"/>
      </rPr>
      <t>30001-35000</t>
    </r>
  </si>
  <si>
    <r>
      <rPr>
        <sz val="10"/>
        <color indexed="8"/>
        <rFont val="Times New Roman"/>
        <family val="1"/>
      </rPr>
      <t>3,517</t>
    </r>
  </si>
  <si>
    <r>
      <rPr>
        <sz val="10"/>
        <color indexed="8"/>
        <rFont val="Times New Roman"/>
        <family val="1"/>
      </rPr>
      <t>1,675</t>
    </r>
  </si>
  <si>
    <r>
      <rPr>
        <sz val="10"/>
        <color indexed="8"/>
        <rFont val="Times New Roman"/>
        <family val="1"/>
      </rPr>
      <t>1,842</t>
    </r>
  </si>
  <si>
    <r>
      <rPr>
        <sz val="10"/>
        <color indexed="8"/>
        <rFont val="Times New Roman"/>
        <family val="1"/>
      </rPr>
      <t>35001-40000</t>
    </r>
  </si>
  <si>
    <r>
      <rPr>
        <sz val="10"/>
        <color indexed="8"/>
        <rFont val="Times New Roman"/>
        <family val="1"/>
      </rPr>
      <t>3,802</t>
    </r>
  </si>
  <si>
    <r>
      <rPr>
        <sz val="10"/>
        <color indexed="8"/>
        <rFont val="Times New Roman"/>
        <family val="1"/>
      </rPr>
      <t>2,177</t>
    </r>
  </si>
  <si>
    <r>
      <rPr>
        <sz val="10"/>
        <color indexed="8"/>
        <rFont val="Times New Roman"/>
        <family val="1"/>
      </rPr>
      <t>1,625</t>
    </r>
  </si>
  <si>
    <r>
      <rPr>
        <sz val="10"/>
        <color indexed="8"/>
        <rFont val="Times New Roman"/>
        <family val="1"/>
      </rPr>
      <t>1,136</t>
    </r>
  </si>
  <si>
    <r>
      <rPr>
        <sz val="10"/>
        <color indexed="8"/>
        <rFont val="Times New Roman"/>
        <family val="1"/>
      </rPr>
      <t>40001-45000</t>
    </r>
  </si>
  <si>
    <r>
      <rPr>
        <sz val="10"/>
        <color indexed="8"/>
        <rFont val="Times New Roman"/>
        <family val="1"/>
      </rPr>
      <t>3,893</t>
    </r>
  </si>
  <si>
    <r>
      <rPr>
        <sz val="10"/>
        <color indexed="8"/>
        <rFont val="Times New Roman"/>
        <family val="1"/>
      </rPr>
      <t>2,538</t>
    </r>
  </si>
  <si>
    <r>
      <rPr>
        <sz val="10"/>
        <color indexed="8"/>
        <rFont val="Times New Roman"/>
        <family val="1"/>
      </rPr>
      <t>1,355</t>
    </r>
  </si>
  <si>
    <r>
      <rPr>
        <sz val="10"/>
        <color indexed="8"/>
        <rFont val="Times New Roman"/>
        <family val="1"/>
      </rPr>
      <t>1,326</t>
    </r>
  </si>
  <si>
    <r>
      <rPr>
        <sz val="10"/>
        <color indexed="8"/>
        <rFont val="Times New Roman"/>
        <family val="1"/>
      </rPr>
      <t>45001</t>
    </r>
    <r>
      <rPr>
        <sz val="10"/>
        <color indexed="8"/>
        <rFont val="Arial Unicode MS"/>
        <family val="2"/>
        <charset val="136"/>
      </rPr>
      <t xml:space="preserve"> 以上
</t>
    </r>
    <r>
      <rPr>
        <sz val="8"/>
        <color indexed="8"/>
        <rFont val="Times New Roman"/>
        <family val="1"/>
      </rPr>
      <t>Above</t>
    </r>
    <r>
      <rPr>
        <sz val="8"/>
        <color indexed="8"/>
        <rFont val="Times New Roman"/>
        <family val="1"/>
      </rPr>
      <t xml:space="preserve"> 45001</t>
    </r>
  </si>
  <si>
    <r>
      <rPr>
        <sz val="10"/>
        <color indexed="8"/>
        <rFont val="Times New Roman"/>
        <family val="1"/>
      </rPr>
      <t>14,856</t>
    </r>
  </si>
  <si>
    <r>
      <rPr>
        <sz val="10"/>
        <color indexed="8"/>
        <rFont val="Times New Roman"/>
        <family val="1"/>
      </rPr>
      <t>11,908</t>
    </r>
  </si>
  <si>
    <r>
      <rPr>
        <sz val="10"/>
        <color indexed="8"/>
        <rFont val="Times New Roman"/>
        <family val="1"/>
      </rPr>
      <t>2,948</t>
    </r>
  </si>
  <si>
    <r>
      <rPr>
        <sz val="10"/>
        <color indexed="8"/>
        <rFont val="Times New Roman"/>
        <family val="1"/>
      </rPr>
      <t>8,010</t>
    </r>
  </si>
  <si>
    <r>
      <rPr>
        <sz val="10"/>
        <color indexed="8"/>
        <rFont val="Times New Roman"/>
        <family val="1"/>
      </rPr>
      <t>1,649</t>
    </r>
  </si>
  <si>
    <r>
      <rPr>
        <sz val="10"/>
        <color indexed="8"/>
        <rFont val="Times New Roman"/>
        <family val="1"/>
      </rPr>
      <t>1,576</t>
    </r>
  </si>
  <si>
    <r>
      <t>註：改為提供每年4月資料</t>
    </r>
    <r>
      <rPr>
        <sz val="12"/>
        <color indexed="8"/>
        <rFont val="微軟正黑體"/>
        <family val="2"/>
        <charset val="136"/>
      </rPr>
      <t>。</t>
    </r>
    <phoneticPr fontId="5" type="noConversion"/>
  </si>
  <si>
    <t>區內事業職員薪資級別統計</t>
  </si>
  <si>
    <t>Statistics on Scale of Wage-Staff</t>
  </si>
  <si>
    <t>中華民國108年4月</t>
  </si>
  <si>
    <t>單位 ：人數</t>
  </si>
  <si>
    <t>April, 2019</t>
  </si>
  <si>
    <t>Unit  ：Person</t>
  </si>
  <si>
    <t>薪資別
Scale of Wager</t>
  </si>
  <si>
    <t>合計 Total</t>
  </si>
  <si>
    <t>楠梓園區
NEPZ</t>
  </si>
  <si>
    <t>高雄園區
KEPZ</t>
  </si>
  <si>
    <t>臺中園區
TEPZ</t>
  </si>
  <si>
    <t>中港園區
CEPZ</t>
  </si>
  <si>
    <t>屏東園區
PEPZ</t>
  </si>
  <si>
    <t>臨廣園區
CKSZ</t>
  </si>
  <si>
    <t>高軟園區
KSTP</t>
  </si>
  <si>
    <t>中軟園區
TSTP</t>
  </si>
  <si>
    <t>楠梓二園區
N2EPZ</t>
  </si>
  <si>
    <t>成功園區
HSZ</t>
  </si>
  <si>
    <t>合計
Total</t>
  </si>
  <si>
    <t>男
Male</t>
  </si>
  <si>
    <t>女
Female</t>
  </si>
  <si>
    <t>%</t>
  </si>
  <si>
    <t>33,467</t>
  </si>
  <si>
    <t>22,106</t>
  </si>
  <si>
    <t>11,361</t>
  </si>
  <si>
    <t>13,526</t>
  </si>
  <si>
    <t>5,288</t>
  </si>
  <si>
    <t>3,353</t>
  </si>
  <si>
    <t>2,480</t>
  </si>
  <si>
    <t>1,741</t>
  </si>
  <si>
    <t>1,154</t>
  </si>
  <si>
    <t>1,621</t>
  </si>
  <si>
    <t>1,035</t>
  </si>
  <si>
    <t>未滿一個月
Employed less than One month</t>
  </si>
  <si>
    <t>基本工資-23100
Basic Wage-23100</t>
  </si>
  <si>
    <t>23101-24000</t>
  </si>
  <si>
    <t>24001-26000</t>
  </si>
  <si>
    <t>26001-28000</t>
  </si>
  <si>
    <t>28001-30000</t>
  </si>
  <si>
    <t>1,563</t>
  </si>
  <si>
    <t>30001-35000</t>
  </si>
  <si>
    <t>3,512</t>
  </si>
  <si>
    <t>1,727</t>
  </si>
  <si>
    <t>1,785</t>
  </si>
  <si>
    <t>35001-40000</t>
  </si>
  <si>
    <t>3,988</t>
  </si>
  <si>
    <t>2,255</t>
  </si>
  <si>
    <t>1,733</t>
  </si>
  <si>
    <t>1,158</t>
  </si>
  <si>
    <t>40001-45000</t>
  </si>
  <si>
    <t>3,914</t>
  </si>
  <si>
    <t>2,566</t>
  </si>
  <si>
    <t>1,348</t>
  </si>
  <si>
    <t>1,334</t>
  </si>
  <si>
    <t>45001 以上
Above 45001</t>
  </si>
  <si>
    <t>17,727</t>
  </si>
  <si>
    <t>13,725</t>
  </si>
  <si>
    <t>4,002</t>
  </si>
  <si>
    <t>9,248</t>
  </si>
  <si>
    <t>2,030</t>
  </si>
  <si>
    <t>1,912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</si>
  <si>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</si>
  <si>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</si>
  <si>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中華民國109年4月</t>
    <phoneticPr fontId="5" type="noConversion"/>
  </si>
  <si>
    <r>
      <rPr>
        <sz val="10"/>
        <color indexed="8"/>
        <rFont val="Arial Unicode MS"/>
        <family val="1"/>
        <charset val="136"/>
      </rPr>
      <t>單位</t>
    </r>
    <r>
      <rPr>
        <sz val="10"/>
        <color indexed="8"/>
        <rFont val="Arial Unicode MS"/>
        <family val="1"/>
        <charset val="136"/>
      </rPr>
      <t xml:space="preserve"> ：人數</t>
    </r>
  </si>
  <si>
    <t>Apr. 2020</t>
    <phoneticPr fontId="5" type="noConversion"/>
  </si>
  <si>
    <r>
      <rPr>
        <sz val="10"/>
        <color indexed="8"/>
        <rFont val="Times New Roman"/>
        <family val="1"/>
      </rPr>
      <t>Unit</t>
    </r>
    <r>
      <rPr>
        <sz val="10"/>
        <color indexed="8"/>
        <rFont val="Arial Unicode MS"/>
        <family val="1"/>
        <charset val="136"/>
      </rPr>
      <t xml:space="preserve">  ：Person</t>
    </r>
  </si>
  <si>
    <r>
      <rPr>
        <sz val="10"/>
        <color indexed="8"/>
        <rFont val="Arial Unicode MS"/>
        <family val="1"/>
        <charset val="136"/>
      </rPr>
      <t xml:space="preserve">薪資別
</t>
    </r>
    <r>
      <rPr>
        <sz val="10"/>
        <color indexed="8"/>
        <rFont val="Times New Roman"/>
        <family val="1"/>
      </rPr>
      <t>Scale</t>
    </r>
    <r>
      <rPr>
        <sz val="10"/>
        <color indexed="8"/>
        <rFont val="Times New Roman"/>
        <family val="1"/>
      </rPr>
      <t xml:space="preserve"> of</t>
    </r>
    <r>
      <rPr>
        <sz val="10"/>
        <color indexed="8"/>
        <rFont val="Times New Roman"/>
        <family val="1"/>
      </rPr>
      <t xml:space="preserve"> Wager</t>
    </r>
  </si>
  <si>
    <r>
      <rPr>
        <sz val="10"/>
        <color indexed="8"/>
        <rFont val="Arial Unicode MS"/>
        <family val="1"/>
        <charset val="136"/>
      </rPr>
      <t>合計</t>
    </r>
    <r>
      <rPr>
        <sz val="10"/>
        <color indexed="8"/>
        <rFont val="Times New Roman"/>
        <family val="1"/>
      </rPr>
      <t xml:space="preserve"> Total</t>
    </r>
  </si>
  <si>
    <r>
      <rPr>
        <sz val="10"/>
        <color indexed="8"/>
        <rFont val="Arial Unicode MS"/>
        <family val="1"/>
        <charset val="136"/>
      </rPr>
      <t xml:space="preserve">楠梓園區
</t>
    </r>
    <r>
      <rPr>
        <sz val="10"/>
        <color indexed="8"/>
        <rFont val="Times New Roman"/>
        <family val="1"/>
      </rPr>
      <t>NEPZ</t>
    </r>
  </si>
  <si>
    <r>
      <rPr>
        <sz val="10"/>
        <color indexed="8"/>
        <rFont val="Arial Unicode MS"/>
        <family val="1"/>
        <charset val="136"/>
      </rPr>
      <t xml:space="preserve">高雄園區
</t>
    </r>
    <r>
      <rPr>
        <sz val="10"/>
        <color indexed="8"/>
        <rFont val="Times New Roman"/>
        <family val="1"/>
      </rPr>
      <t>KEPZ</t>
    </r>
  </si>
  <si>
    <r>
      <rPr>
        <sz val="10"/>
        <color indexed="8"/>
        <rFont val="Arial Unicode MS"/>
        <family val="1"/>
        <charset val="136"/>
      </rPr>
      <t xml:space="preserve">臺中園區
</t>
    </r>
    <r>
      <rPr>
        <sz val="10"/>
        <color indexed="8"/>
        <rFont val="Times New Roman"/>
        <family val="1"/>
      </rPr>
      <t>TEPZ</t>
    </r>
  </si>
  <si>
    <r>
      <rPr>
        <sz val="10"/>
        <color indexed="8"/>
        <rFont val="Arial Unicode MS"/>
        <family val="1"/>
        <charset val="136"/>
      </rPr>
      <t xml:space="preserve">中港園區
</t>
    </r>
    <r>
      <rPr>
        <sz val="10"/>
        <color indexed="8"/>
        <rFont val="Times New Roman"/>
        <family val="1"/>
      </rPr>
      <t>CEPZ</t>
    </r>
  </si>
  <si>
    <r>
      <rPr>
        <sz val="10"/>
        <color indexed="8"/>
        <rFont val="Arial Unicode MS"/>
        <family val="1"/>
        <charset val="136"/>
      </rPr>
      <t xml:space="preserve">屏東園區
</t>
    </r>
    <r>
      <rPr>
        <sz val="10"/>
        <color indexed="8"/>
        <rFont val="Times New Roman"/>
        <family val="1"/>
      </rPr>
      <t>PEPZ</t>
    </r>
  </si>
  <si>
    <r>
      <rPr>
        <sz val="10"/>
        <color indexed="8"/>
        <rFont val="Arial Unicode MS"/>
        <family val="1"/>
        <charset val="136"/>
      </rPr>
      <t xml:space="preserve">臨廣園區
</t>
    </r>
    <r>
      <rPr>
        <sz val="10"/>
        <color indexed="8"/>
        <rFont val="Times New Roman"/>
        <family val="1"/>
      </rPr>
      <t>CKSZ</t>
    </r>
  </si>
  <si>
    <r>
      <rPr>
        <sz val="10"/>
        <color indexed="8"/>
        <rFont val="Arial Unicode MS"/>
        <family val="1"/>
        <charset val="136"/>
      </rPr>
      <t xml:space="preserve">高軟園區
</t>
    </r>
    <r>
      <rPr>
        <sz val="10"/>
        <color indexed="8"/>
        <rFont val="Times New Roman"/>
        <family val="1"/>
      </rPr>
      <t>KSTP</t>
    </r>
  </si>
  <si>
    <r>
      <rPr>
        <sz val="10"/>
        <color indexed="8"/>
        <rFont val="Arial Unicode MS"/>
        <family val="1"/>
        <charset val="136"/>
      </rPr>
      <t xml:space="preserve">中軟園區
</t>
    </r>
    <r>
      <rPr>
        <sz val="10"/>
        <color indexed="8"/>
        <rFont val="Times New Roman"/>
        <family val="1"/>
      </rPr>
      <t>TSTP</t>
    </r>
    <phoneticPr fontId="5" type="noConversion"/>
  </si>
  <si>
    <r>
      <rPr>
        <sz val="10"/>
        <color indexed="8"/>
        <rFont val="Arial Unicode MS"/>
        <family val="1"/>
        <charset val="136"/>
      </rPr>
      <t xml:space="preserve">楠梓二園區
</t>
    </r>
    <r>
      <rPr>
        <sz val="10"/>
        <color indexed="8"/>
        <rFont val="Times New Roman"/>
        <family val="1"/>
      </rPr>
      <t>N2EPZ</t>
    </r>
  </si>
  <si>
    <r>
      <rPr>
        <sz val="10"/>
        <color indexed="8"/>
        <rFont val="Arial Unicode MS"/>
        <family val="1"/>
        <charset val="136"/>
      </rPr>
      <t xml:space="preserve">成功園區
</t>
    </r>
    <r>
      <rPr>
        <sz val="10"/>
        <color indexed="8"/>
        <rFont val="Times New Roman"/>
        <family val="1"/>
      </rPr>
      <t>HSZ</t>
    </r>
  </si>
  <si>
    <r>
      <rPr>
        <sz val="10"/>
        <color indexed="8"/>
        <rFont val="Arial Unicode MS"/>
        <family val="1"/>
        <charset val="136"/>
      </rPr>
      <t xml:space="preserve">合計
</t>
    </r>
    <r>
      <rPr>
        <sz val="8"/>
        <color indexed="8"/>
        <rFont val="Times New Roman"/>
        <family val="1"/>
      </rPr>
      <t>Total</t>
    </r>
  </si>
  <si>
    <r>
      <rPr>
        <sz val="10"/>
        <color indexed="8"/>
        <rFont val="Arial Unicode MS"/>
        <family val="1"/>
        <charset val="136"/>
      </rPr>
      <t xml:space="preserve">男
</t>
    </r>
    <r>
      <rPr>
        <sz val="8"/>
        <color indexed="8"/>
        <rFont val="Times New Roman"/>
        <family val="1"/>
      </rPr>
      <t>Male</t>
    </r>
  </si>
  <si>
    <r>
      <rPr>
        <sz val="10"/>
        <color indexed="8"/>
        <rFont val="Arial Unicode MS"/>
        <family val="1"/>
        <charset val="136"/>
      </rPr>
      <t xml:space="preserve">女
</t>
    </r>
    <r>
      <rPr>
        <sz val="8"/>
        <color indexed="8"/>
        <rFont val="Times New Roman"/>
        <family val="1"/>
      </rPr>
      <t>Female</t>
    </r>
  </si>
  <si>
    <r>
      <rPr>
        <sz val="10"/>
        <color indexed="8"/>
        <rFont val="Arial Unicode MS"/>
        <family val="1"/>
        <charset val="136"/>
      </rPr>
      <t xml:space="preserve">未滿一個月
</t>
    </r>
    <r>
      <rPr>
        <sz val="8"/>
        <color indexed="8"/>
        <rFont val="Times New Roman"/>
        <family val="1"/>
      </rPr>
      <t>Employed</t>
    </r>
    <r>
      <rPr>
        <sz val="8"/>
        <color indexed="8"/>
        <rFont val="Times New Roman"/>
        <family val="1"/>
      </rPr>
      <t xml:space="preserve"> less</t>
    </r>
    <r>
      <rPr>
        <sz val="8"/>
        <color indexed="8"/>
        <rFont val="Times New Roman"/>
        <family val="1"/>
      </rPr>
      <t xml:space="preserve"> than</t>
    </r>
    <r>
      <rPr>
        <sz val="8"/>
        <color indexed="8"/>
        <rFont val="Times New Roman"/>
        <family val="1"/>
      </rPr>
      <t xml:space="preserve"> One</t>
    </r>
    <r>
      <rPr>
        <sz val="8"/>
        <color indexed="8"/>
        <rFont val="Times New Roman"/>
        <family val="1"/>
      </rPr>
      <t xml:space="preserve"> month</t>
    </r>
  </si>
  <si>
    <r>
      <rPr>
        <sz val="10"/>
        <color indexed="8"/>
        <rFont val="Arial Unicode MS"/>
        <family val="1"/>
        <charset val="136"/>
      </rPr>
      <t xml:space="preserve">基本工資
</t>
    </r>
    <r>
      <rPr>
        <sz val="8"/>
        <color indexed="8"/>
        <rFont val="Times New Roman"/>
        <family val="1"/>
      </rPr>
      <t>Basic</t>
    </r>
    <r>
      <rPr>
        <sz val="8"/>
        <color indexed="8"/>
        <rFont val="Times New Roman"/>
        <family val="1"/>
      </rPr>
      <t xml:space="preserve"> Wage</t>
    </r>
  </si>
  <si>
    <r>
      <t xml:space="preserve">基本工資-23800
</t>
    </r>
    <r>
      <rPr>
        <sz val="8"/>
        <color indexed="8"/>
        <rFont val="Times New Roman"/>
        <family val="1"/>
      </rPr>
      <t>Basic Wage-23800</t>
    </r>
    <phoneticPr fontId="5" type="noConversion"/>
  </si>
  <si>
    <t>23801-24000</t>
    <phoneticPr fontId="5" type="noConversion"/>
  </si>
  <si>
    <r>
      <rPr>
        <sz val="10"/>
        <color indexed="8"/>
        <rFont val="Times New Roman"/>
        <family val="1"/>
      </rPr>
      <t>45001</t>
    </r>
    <r>
      <rPr>
        <sz val="10"/>
        <color indexed="8"/>
        <rFont val="Arial Unicode MS"/>
        <family val="1"/>
        <charset val="136"/>
      </rPr>
      <t xml:space="preserve"> 以上
</t>
    </r>
    <r>
      <rPr>
        <sz val="8"/>
        <color indexed="8"/>
        <rFont val="Times New Roman"/>
        <family val="1"/>
      </rPr>
      <t>Above</t>
    </r>
    <r>
      <rPr>
        <sz val="8"/>
        <color indexed="8"/>
        <rFont val="Times New Roman"/>
        <family val="1"/>
      </rPr>
      <t xml:space="preserve"> 45001</t>
    </r>
  </si>
  <si>
    <t>區內事業職員薪資級別統計</t>
    <phoneticPr fontId="5" type="noConversion"/>
  </si>
  <si>
    <t>列印日期  :</t>
    <phoneticPr fontId="5" type="noConversion"/>
  </si>
  <si>
    <t>110年6月8日</t>
  </si>
  <si>
    <t>中華民國110年4月</t>
  </si>
  <si>
    <t>Printed date :</t>
  </si>
  <si>
    <t>2021/6/8</t>
  </si>
  <si>
    <t>April, 2021</t>
  </si>
  <si>
    <t>Unit   ：Person</t>
  </si>
  <si>
    <t xml:space="preserve">合計 Total
</t>
    <phoneticPr fontId="5" type="noConversion"/>
  </si>
  <si>
    <t>楠梓園區</t>
  </si>
  <si>
    <t>前鎮園區</t>
  </si>
  <si>
    <t>潭子園區</t>
  </si>
  <si>
    <t>臺中港園區</t>
  </si>
  <si>
    <t>屏東園區</t>
  </si>
  <si>
    <t>臨廣園區</t>
  </si>
  <si>
    <t>高軟園區</t>
  </si>
  <si>
    <t>中軟園區</t>
  </si>
  <si>
    <t>楠梓第二園區</t>
  </si>
  <si>
    <t>成功園區</t>
  </si>
  <si>
    <t>薪資別</t>
    <phoneticPr fontId="5" type="noConversion"/>
  </si>
  <si>
    <t>NTIP</t>
  </si>
  <si>
    <t>CTIP</t>
  </si>
  <si>
    <t>TTIP</t>
  </si>
  <si>
    <t>TPTIP</t>
  </si>
  <si>
    <t>PTIP</t>
  </si>
  <si>
    <t>LTIP</t>
  </si>
  <si>
    <t>KSTP</t>
  </si>
  <si>
    <t>TSTP</t>
  </si>
  <si>
    <t>NTIP2</t>
  </si>
  <si>
    <t>CLP</t>
  </si>
  <si>
    <t>Scale of Wager</t>
    <phoneticPr fontId="5" type="noConversion"/>
  </si>
  <si>
    <t>合計</t>
  </si>
  <si>
    <t>男</t>
  </si>
  <si>
    <t>女</t>
  </si>
  <si>
    <t>%</t>
    <phoneticPr fontId="5" type="noConversion"/>
  </si>
  <si>
    <t xml:space="preserve">Total
</t>
    <phoneticPr fontId="5" type="noConversion"/>
  </si>
  <si>
    <t>Male</t>
  </si>
  <si>
    <t>Female</t>
  </si>
  <si>
    <t>合計Total</t>
    <phoneticPr fontId="5" type="noConversion"/>
  </si>
  <si>
    <t>未滿一個月Employed less than One month</t>
    <phoneticPr fontId="5" type="noConversion"/>
  </si>
  <si>
    <t>基本工資Basic Wage</t>
    <phoneticPr fontId="5" type="noConversion"/>
  </si>
  <si>
    <t>23801-24000</t>
  </si>
  <si>
    <t>45001 以上Above 45001</t>
    <phoneticPr fontId="5" type="noConversion"/>
  </si>
  <si>
    <t>平均薪資
Average Wage</t>
    <phoneticPr fontId="5" type="noConversion"/>
  </si>
  <si>
    <t>經常性薪資Regular Wage</t>
    <phoneticPr fontId="5" type="noConversion"/>
  </si>
  <si>
    <t>非經常性薪資
Non-Regular Wage</t>
    <phoneticPr fontId="5" type="noConversion"/>
  </si>
  <si>
    <t>加班費  Overtime</t>
    <phoneticPr fontId="5" type="noConversion"/>
  </si>
  <si>
    <t>年終(中)獎金
Year-end(Mid-year) Bonus</t>
    <phoneticPr fontId="5" type="noConversion"/>
  </si>
  <si>
    <t>合計 Total</t>
    <phoneticPr fontId="5" type="noConversion"/>
  </si>
  <si>
    <t>備註：上項薪資級距係按經常性薪資計列，不含非經常性薪資。</t>
    <phoneticPr fontId="5" type="noConversion"/>
  </si>
  <si>
    <t xml:space="preserve"> Remarks：The scales of salaries is based on regular salary, not includinf non- regular salary.</t>
  </si>
  <si>
    <r>
      <t>區內事業職員薪資級別統計</t>
    </r>
    <r>
      <rPr>
        <sz val="14"/>
        <color indexed="8"/>
        <rFont val="Times New Roman"/>
        <family val="1"/>
      </rPr>
      <t>---</t>
    </r>
    <r>
      <rPr>
        <sz val="14"/>
        <color indexed="8"/>
        <rFont val="新細明體"/>
        <family val="1"/>
        <charset val="136"/>
      </rPr>
      <t>按性別分</t>
    </r>
    <phoneticPr fontId="3" type="noConversion"/>
  </si>
  <si>
    <t>Statistics on Scale of Wages---Staff</t>
    <phoneticPr fontId="3" type="noConversion"/>
  </si>
  <si>
    <t>中華民國111年4月</t>
    <phoneticPr fontId="5" type="noConversion"/>
  </si>
  <si>
    <r>
      <t>單位</t>
    </r>
    <r>
      <rPr>
        <sz val="14"/>
        <color indexed="8"/>
        <rFont val="Times New Roman"/>
        <family val="1"/>
      </rPr>
      <t xml:space="preserve">: </t>
    </r>
    <r>
      <rPr>
        <sz val="14"/>
        <color indexed="8"/>
        <rFont val="新細明體"/>
        <family val="1"/>
        <charset val="136"/>
      </rPr>
      <t>人</t>
    </r>
    <phoneticPr fontId="3" type="noConversion"/>
  </si>
  <si>
    <t>April, 2022</t>
    <phoneticPr fontId="5" type="noConversion"/>
  </si>
  <si>
    <t>Unit : Person</t>
    <phoneticPr fontId="3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</si>
  <si>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                     Item</t>
    </r>
    <phoneticPr fontId="3" type="noConversion"/>
  </si>
  <si>
    <r>
      <t>五區合計</t>
    </r>
    <r>
      <rPr>
        <sz val="12"/>
        <color indexed="8"/>
        <rFont val="Times New Roman"/>
        <family val="1"/>
      </rPr>
      <t xml:space="preserve">                                                      Total</t>
    </r>
    <phoneticPr fontId="3" type="noConversion"/>
  </si>
  <si>
    <r>
      <t>楠梓園區</t>
    </r>
    <r>
      <rPr>
        <sz val="12"/>
        <color indexed="8"/>
        <rFont val="Times New Roman"/>
        <family val="1"/>
      </rPr>
      <t xml:space="preserve">                                           NTIP</t>
    </r>
    <phoneticPr fontId="3" type="noConversion"/>
  </si>
  <si>
    <r>
      <t>前鎮園區</t>
    </r>
    <r>
      <rPr>
        <sz val="12"/>
        <color indexed="8"/>
        <rFont val="Times New Roman"/>
        <family val="1"/>
      </rPr>
      <t xml:space="preserve">                                        CTIP</t>
    </r>
    <phoneticPr fontId="3" type="noConversion"/>
  </si>
  <si>
    <t>潭子園區                                  TTIP</t>
    <phoneticPr fontId="3" type="noConversion"/>
  </si>
  <si>
    <r>
      <t>臺中港園區</t>
    </r>
    <r>
      <rPr>
        <sz val="12"/>
        <color indexed="8"/>
        <rFont val="Times New Roman"/>
        <family val="1"/>
      </rPr>
      <t xml:space="preserve">                                        TPTIP</t>
    </r>
    <phoneticPr fontId="3" type="noConversion"/>
  </si>
  <si>
    <r>
      <t>屏東園區</t>
    </r>
    <r>
      <rPr>
        <sz val="12"/>
        <color indexed="8"/>
        <rFont val="Times New Roman"/>
        <family val="1"/>
      </rPr>
      <t xml:space="preserve">                         PTIP</t>
    </r>
    <phoneticPr fontId="3" type="noConversion"/>
  </si>
  <si>
    <r>
      <t>其他園區</t>
    </r>
    <r>
      <rPr>
        <sz val="12"/>
        <color indexed="8"/>
        <rFont val="Times New Roman"/>
        <family val="1"/>
      </rPr>
      <t xml:space="preserve">                         CKLT</t>
    </r>
    <phoneticPr fontId="3" type="noConversion"/>
  </si>
  <si>
    <r>
      <t>人數</t>
    </r>
    <r>
      <rPr>
        <sz val="12"/>
        <color indexed="8"/>
        <rFont val="Times New Roman"/>
        <family val="1"/>
      </rPr>
      <t xml:space="preserve">                                     Persons</t>
    </r>
    <phoneticPr fontId="3" type="noConversion"/>
  </si>
  <si>
    <t>比率</t>
    <phoneticPr fontId="3" type="noConversion"/>
  </si>
  <si>
    <t>人數                                                                                                                                                                                       Persons</t>
    <phoneticPr fontId="5" type="noConversion"/>
  </si>
  <si>
    <r>
      <t>合計</t>
    </r>
    <r>
      <rPr>
        <sz val="12"/>
        <color indexed="8"/>
        <rFont val="Times New Roman"/>
        <family val="1"/>
      </rPr>
      <t xml:space="preserve">               Total</t>
    </r>
    <phoneticPr fontId="3" type="noConversion"/>
  </si>
  <si>
    <r>
      <t>男</t>
    </r>
    <r>
      <rPr>
        <sz val="12"/>
        <color indexed="8"/>
        <rFont val="Times New Roman"/>
        <family val="1"/>
      </rPr>
      <t xml:space="preserve">                 Male</t>
    </r>
    <phoneticPr fontId="3" type="noConversion"/>
  </si>
  <si>
    <r>
      <t>女</t>
    </r>
    <r>
      <rPr>
        <sz val="12"/>
        <color indexed="8"/>
        <rFont val="Times New Roman"/>
        <family val="1"/>
      </rPr>
      <t xml:space="preserve">               Female</t>
    </r>
    <phoneticPr fontId="3" type="noConversion"/>
  </si>
  <si>
    <t>%</t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</si>
  <si>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                           Total</t>
    </r>
    <phoneticPr fontId="3" type="noConversion"/>
  </si>
  <si>
    <r>
      <t>僱用未滿一個月</t>
    </r>
    <r>
      <rPr>
        <sz val="12"/>
        <color indexed="8"/>
        <rFont val="Times New Roman"/>
        <family val="1"/>
      </rPr>
      <t xml:space="preserve">                                                                                  </t>
    </r>
    <r>
      <rPr>
        <sz val="10"/>
        <color indexed="8"/>
        <rFont val="Times New Roman"/>
        <family val="1"/>
      </rPr>
      <t>Employed less than one month</t>
    </r>
    <phoneticPr fontId="3" type="noConversion"/>
  </si>
  <si>
    <r>
      <t>基本工資</t>
    </r>
    <r>
      <rPr>
        <sz val="12"/>
        <color indexed="8"/>
        <rFont val="Times New Roman"/>
        <family val="1"/>
      </rPr>
      <t xml:space="preserve">                     Base  Pay </t>
    </r>
    <phoneticPr fontId="3" type="noConversion"/>
  </si>
  <si>
    <t>基本－26000元</t>
    <phoneticPr fontId="3" type="noConversion"/>
  </si>
  <si>
    <r>
      <t>26001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28000</t>
    </r>
    <r>
      <rPr>
        <sz val="12"/>
        <color indexed="8"/>
        <rFont val="新細明體"/>
        <family val="1"/>
        <charset val="136"/>
      </rPr>
      <t>元</t>
    </r>
    <phoneticPr fontId="3" type="noConversion"/>
  </si>
  <si>
    <r>
      <t>28001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</si>
  <si>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35000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</si>
  <si>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35001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40000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</si>
  <si>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40001</t>
    </r>
    <r>
      <rPr>
        <sz val="12"/>
        <color indexed="8"/>
        <rFont val="新細明體"/>
        <family val="1"/>
        <charset val="136"/>
      </rPr>
      <t>－</t>
    </r>
    <r>
      <rPr>
        <sz val="12"/>
        <color indexed="8"/>
        <rFont val="Times New Roman"/>
        <family val="1"/>
      </rPr>
      <t>45000</t>
    </r>
    <r>
      <rPr>
        <sz val="12"/>
        <color indexed="8"/>
        <rFont val="細明體"/>
        <family val="3"/>
        <charset val="136"/>
      </rPr>
      <t>元</t>
    </r>
    <r>
      <rPr>
        <sz val="10"/>
        <rFont val="新細明體"/>
        <family val="1"/>
        <charset val="136"/>
      </rPr>
      <t/>
    </r>
    <phoneticPr fontId="3" type="noConversion"/>
  </si>
  <si>
    <r>
      <t>45001</t>
    </r>
    <r>
      <rPr>
        <sz val="12"/>
        <color indexed="10"/>
        <rFont val="細明體"/>
        <family val="3"/>
        <charset val="136"/>
      </rPr>
      <t>元以上</t>
    </r>
    <phoneticPr fontId="5" type="noConversion"/>
  </si>
  <si>
    <r>
      <t>平均薪資</t>
    </r>
    <r>
      <rPr>
        <sz val="12"/>
        <color indexed="8"/>
        <rFont val="Times New Roman"/>
        <family val="1"/>
      </rPr>
      <t xml:space="preserve">                                   Average Wage</t>
    </r>
    <phoneticPr fontId="3" type="noConversion"/>
  </si>
  <si>
    <r>
      <t>經常性薪資</t>
    </r>
    <r>
      <rPr>
        <sz val="12"/>
        <color indexed="8"/>
        <rFont val="Times New Roman"/>
        <family val="1"/>
      </rPr>
      <t xml:space="preserve"> Regular Wagel</t>
    </r>
    <phoneticPr fontId="3" type="noConversion"/>
  </si>
  <si>
    <r>
      <t>非經常性薪資</t>
    </r>
    <r>
      <rPr>
        <sz val="12"/>
        <color indexed="8"/>
        <rFont val="Times New Roman"/>
        <family val="1"/>
      </rPr>
      <t xml:space="preserve">                                               Non-Regular Wage</t>
    </r>
    <phoneticPr fontId="3" type="noConversion"/>
  </si>
  <si>
    <r>
      <t>加班費</t>
    </r>
    <r>
      <rPr>
        <sz val="12"/>
        <color indexed="8"/>
        <rFont val="Times New Roman"/>
        <family val="1"/>
      </rPr>
      <t xml:space="preserve"> Overtime</t>
    </r>
    <phoneticPr fontId="3" type="noConversion"/>
  </si>
  <si>
    <r>
      <t>年終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中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獎金</t>
    </r>
    <r>
      <rPr>
        <sz val="12"/>
        <color indexed="8"/>
        <rFont val="Times New Roman"/>
        <family val="1"/>
      </rPr>
      <t xml:space="preserve"> Year-end(Mid-year) Bonus</t>
    </r>
    <phoneticPr fontId="3" type="noConversion"/>
  </si>
  <si>
    <r>
      <t>合計</t>
    </r>
    <r>
      <rPr>
        <sz val="12"/>
        <color indexed="8"/>
        <rFont val="Times New Roman"/>
        <family val="1"/>
      </rPr>
      <t xml:space="preserve">   Total</t>
    </r>
    <phoneticPr fontId="3" type="noConversion"/>
  </si>
  <si>
    <r>
      <t>附註</t>
    </r>
    <r>
      <rPr>
        <sz val="10"/>
        <color indexed="8"/>
        <rFont val="Times New Roman"/>
        <family val="1"/>
      </rPr>
      <t>: 1.</t>
    </r>
    <r>
      <rPr>
        <sz val="10"/>
        <color indexed="8"/>
        <rFont val="新細明體"/>
        <family val="1"/>
        <charset val="136"/>
      </rPr>
      <t>上項薪資級距係按經常性薪資計列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  <charset val="136"/>
      </rPr>
      <t>不含非經常性薪資。</t>
    </r>
    <phoneticPr fontId="3" type="noConversion"/>
  </si>
  <si>
    <t>Remarks: 1.The scale of salaries above is based on regular salary, not including non-regular salary</t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</si>
  <si>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>其他園區  （含臨廣園區、成功園區、軟體園區）。</t>
    </r>
    <phoneticPr fontId="3" type="noConversion"/>
  </si>
  <si>
    <r>
      <t xml:space="preserve">    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  <charset val="136"/>
      </rPr>
      <t xml:space="preserve">CKLT includes  LTIP、KSTP、TSTP、CLP。      </t>
    </r>
    <phoneticPr fontId="3" type="noConversion"/>
  </si>
  <si>
    <t>中華民國112年4月</t>
    <phoneticPr fontId="5" type="noConversion"/>
  </si>
  <si>
    <t>April  2023</t>
    <phoneticPr fontId="5" type="noConversion"/>
  </si>
  <si>
    <t>26401-28000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</si>
</sst>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76" formatCode="mmm\-yyyy"/>
    <numFmt numFmtId="177" formatCode="0_);[Red]\(0\)"/>
    <numFmt numFmtId="178" formatCode="#,##0_ "/>
    <numFmt numFmtId="179" formatCode="#,##0.00_ "/>
    <numFmt numFmtId="180" formatCode="#,##0_);[Red]\(#,##0\)"/>
    <numFmt numFmtId="181" formatCode="\ * #,##0\ ;\-* #,##0\ ;\ * &quot;- &quot;;\ @\ "/>
    <numFmt numFmtId="182" formatCode="&quot; &quot;#,##0&quot; &quot;;&quot;-&quot;#,##0&quot; &quot;;&quot; - &quot;;&quot; &quot;@&quot; &quot;"/>
    <numFmt numFmtId="183" formatCode="#,##0&quot; &quot;"/>
  </numFmts>
  <fonts count="6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Arial"/>
      <family val="2"/>
    </font>
    <font>
      <sz val="9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  <charset val="136"/>
    </font>
    <font>
      <sz val="10"/>
      <color indexed="8"/>
      <name val="細明體"/>
      <family val="3"/>
      <charset val="136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name val="標楷體"/>
      <family val="4"/>
      <charset val="136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  <charset val="136"/>
    </font>
    <font>
      <sz val="11"/>
      <name val="細明體"/>
      <family val="3"/>
      <charset val="136"/>
    </font>
    <font>
      <sz val="10"/>
      <name val="細明體"/>
      <family val="3"/>
      <charset val="136"/>
    </font>
    <font>
      <sz val="12"/>
      <name val="Verdana"/>
      <family val="2"/>
    </font>
    <font>
      <sz val="10"/>
      <name val="Arial Unicode MS"/>
      <family val="2"/>
      <charset val="136"/>
    </font>
    <font>
      <sz val="10"/>
      <color indexed="8"/>
      <name val="Arial Unicode MS"/>
      <family val="2"/>
      <charset val="136"/>
    </font>
    <font>
      <sz val="8"/>
      <color indexed="8"/>
      <name val="Times New Roman"/>
      <family val="1"/>
    </font>
    <font>
      <sz val="12"/>
      <color indexed="8"/>
      <name val="微軟正黑體"/>
      <family val="2"/>
      <charset val="136"/>
    </font>
    <font>
      <sz val="12"/>
      <name val="Arial Unicode MS"/>
      <family val="2"/>
      <charset val="136"/>
    </font>
    <font>
      <sz val="12"/>
      <name val="微軟正黑體"/>
      <family val="2"/>
      <charset val="136"/>
    </font>
    <font>
      <sz val="12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0"/>
      <name val="Arial Unicode MS"/>
      <family val="1"/>
      <charset val="136"/>
    </font>
    <font>
      <sz val="10"/>
      <color indexed="8"/>
      <name val="Arial Unicode MS"/>
      <family val="1"/>
      <charset val="136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2"/>
      <color theme="1"/>
      <name val="細明體"/>
      <family val="3"/>
      <charset val="136"/>
    </font>
    <font>
      <sz val="12"/>
      <color theme="1"/>
      <name val="Times New Roman"/>
      <family val="1"/>
    </font>
    <font>
      <sz val="10"/>
      <color theme="1"/>
      <name val="細明體"/>
      <family val="3"/>
      <charset val="136"/>
    </font>
    <font>
      <sz val="11"/>
      <color theme="1"/>
      <name val="新細明體"/>
      <family val="1"/>
      <charset val="136"/>
    </font>
    <font>
      <sz val="12"/>
      <color rgb="FFFF0000"/>
      <name val="Times New Roman"/>
      <family val="1"/>
    </font>
    <font>
      <sz val="12"/>
      <color indexed="10"/>
      <name val="細明體"/>
      <family val="3"/>
      <charset val="136"/>
    </font>
    <font>
      <sz val="10"/>
      <color theme="1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12"/>
      <color indexed="23"/>
      <name val="新細明體"/>
      <family val="1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19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4">
    <xf numFmtId="0" fontId="0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5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8" fillId="4" borderId="0" applyNumberFormat="0" applyBorder="0" applyAlignment="0" applyProtection="0"/>
    <xf numFmtId="0" fontId="57" fillId="5" borderId="0" applyNumberFormat="0" applyBorder="0" applyAlignment="0" applyProtection="0"/>
    <xf numFmtId="0" fontId="56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8" borderId="4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1" fillId="0" borderId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45" fillId="0" borderId="0">
      <alignment vertical="center"/>
    </xf>
    <xf numFmtId="0" fontId="39" fillId="0" borderId="0" applyNumberFormat="0" applyFont="0" applyBorder="0" applyProtection="0">
      <alignment vertical="center"/>
    </xf>
  </cellStyleXfs>
  <cellXfs count="1445">
    <xf numFmtId="0" fontId="0" fillId="0" borderId="0" xfId="0"/>
    <xf numFmtId="0" fontId="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34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34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/>
    </xf>
    <xf numFmtId="43" fontId="8" fillId="0" borderId="2" xfId="0" applyNumberFormat="1" applyFont="1" applyBorder="1" applyAlignment="1">
      <alignment horizontal="center" vertical="center"/>
    </xf>
    <xf numFmtId="0" fontId="0" fillId="0" borderId="3" xfId="35" applyFont="1" applyBorder="1" applyAlignment="1">
      <alignment horizontal="left" vertical="center" wrapText="1" indent="1"/>
    </xf>
    <xf numFmtId="0" fontId="11" fillId="0" borderId="3" xfId="35" applyFont="1" applyBorder="1" applyAlignment="1">
      <alignment horizontal="left" vertical="center" wrapText="1" indent="1"/>
    </xf>
    <xf numFmtId="0" fontId="14" fillId="0" borderId="4" xfId="35" applyFont="1" applyBorder="1" applyAlignment="1">
      <alignment horizontal="left" vertical="center" wrapText="1" indent="1"/>
    </xf>
    <xf numFmtId="0" fontId="0" fillId="0" borderId="5" xfId="35" applyFont="1" applyBorder="1" applyAlignment="1">
      <alignment horizontal="center" vertical="center" wrapText="1"/>
    </xf>
    <xf numFmtId="0" fontId="0" fillId="0" borderId="2" xfId="35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41" fontId="17" fillId="0" borderId="2" xfId="0" applyNumberFormat="1" applyFont="1" applyBorder="1" applyAlignment="1">
      <alignment horizontal="center" vertical="center"/>
    </xf>
    <xf numFmtId="43" fontId="17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8" fillId="0" borderId="0" xfId="34" applyFont="1" applyBorder="1" applyAlignment="1">
      <alignment horizontal="center" vertical="center" wrapText="1"/>
    </xf>
    <xf numFmtId="0" fontId="8" fillId="0" borderId="7" xfId="34" applyFont="1" applyBorder="1" applyAlignment="1">
      <alignment horizontal="center" vertical="center" wrapText="1"/>
    </xf>
    <xf numFmtId="0" fontId="18" fillId="0" borderId="5" xfId="35" applyFont="1" applyBorder="1" applyAlignment="1">
      <alignment horizontal="center" vertical="center" wrapText="1"/>
    </xf>
    <xf numFmtId="0" fontId="18" fillId="0" borderId="2" xfId="35" applyFont="1" applyBorder="1" applyAlignment="1">
      <alignment horizontal="center" vertical="center" wrapText="1"/>
    </xf>
    <xf numFmtId="0" fontId="18" fillId="0" borderId="3" xfId="35" applyFont="1" applyBorder="1" applyAlignment="1">
      <alignment horizontal="left" vertical="center" wrapText="1" indent="1"/>
    </xf>
    <xf numFmtId="41" fontId="15" fillId="0" borderId="2" xfId="0" applyNumberFormat="1" applyFont="1" applyBorder="1" applyAlignment="1">
      <alignment horizontal="center" vertical="center"/>
    </xf>
    <xf numFmtId="43" fontId="15" fillId="0" borderId="2" xfId="0" applyNumberFormat="1" applyFont="1" applyBorder="1" applyAlignment="1">
      <alignment horizontal="center" vertical="center"/>
    </xf>
    <xf numFmtId="0" fontId="8" fillId="0" borderId="0" xfId="33" applyFont="1" applyAlignment="1">
      <alignment horizontal="center" vertical="center"/>
    </xf>
    <xf numFmtId="176" fontId="6" fillId="0" borderId="0" xfId="33" applyNumberFormat="1" applyFont="1" applyAlignment="1">
      <alignment horizontal="center" vertical="center" wrapText="1"/>
    </xf>
    <xf numFmtId="0" fontId="8" fillId="0" borderId="0" xfId="33" applyFont="1" applyBorder="1" applyAlignment="1">
      <alignment horizontal="center" vertical="center" wrapText="1"/>
    </xf>
    <xf numFmtId="0" fontId="8" fillId="0" borderId="0" xfId="33" applyFont="1" applyAlignment="1">
      <alignment horizontal="center" vertical="center" wrapText="1"/>
    </xf>
    <xf numFmtId="0" fontId="18" fillId="0" borderId="5" xfId="33" applyFont="1" applyBorder="1" applyAlignment="1">
      <alignment horizontal="center" vertical="center" wrapText="1"/>
    </xf>
    <xf numFmtId="0" fontId="18" fillId="0" borderId="2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center" vertical="center" wrapText="1"/>
    </xf>
    <xf numFmtId="0" fontId="14" fillId="0" borderId="4" xfId="33" applyFont="1" applyBorder="1" applyAlignment="1">
      <alignment horizontal="left" vertical="center" wrapText="1" indent="1"/>
    </xf>
    <xf numFmtId="41" fontId="17" fillId="0" borderId="2" xfId="33" applyNumberFormat="1" applyFont="1" applyBorder="1" applyAlignment="1">
      <alignment horizontal="center" vertical="center"/>
    </xf>
    <xf numFmtId="41" fontId="8" fillId="0" borderId="2" xfId="33" applyNumberFormat="1" applyFont="1" applyBorder="1" applyAlignment="1">
      <alignment horizontal="center" vertical="center"/>
    </xf>
    <xf numFmtId="43" fontId="17" fillId="0" borderId="2" xfId="33" applyNumberFormat="1" applyFont="1" applyBorder="1" applyAlignment="1">
      <alignment horizontal="center" vertical="center"/>
    </xf>
    <xf numFmtId="0" fontId="18" fillId="0" borderId="3" xfId="33" applyFont="1" applyBorder="1" applyAlignment="1">
      <alignment horizontal="left" vertical="center" wrapText="1" indent="1"/>
    </xf>
    <xf numFmtId="43" fontId="8" fillId="0" borderId="2" xfId="33" applyNumberFormat="1" applyFont="1" applyBorder="1" applyAlignment="1">
      <alignment horizontal="center" vertical="center"/>
    </xf>
    <xf numFmtId="0" fontId="11" fillId="0" borderId="3" xfId="33" applyFont="1" applyBorder="1" applyAlignment="1">
      <alignment horizontal="left" vertical="center" wrapText="1" indent="1"/>
    </xf>
    <xf numFmtId="0" fontId="8" fillId="0" borderId="6" xfId="33" applyFont="1" applyBorder="1" applyAlignment="1">
      <alignment horizontal="center" vertical="center"/>
    </xf>
    <xf numFmtId="0" fontId="15" fillId="0" borderId="0" xfId="33" applyFont="1" applyAlignment="1">
      <alignment horizontal="left" vertical="center"/>
    </xf>
    <xf numFmtId="0" fontId="15" fillId="0" borderId="0" xfId="33" applyFont="1" applyAlignment="1">
      <alignment vertical="center"/>
    </xf>
    <xf numFmtId="0" fontId="8" fillId="0" borderId="2" xfId="34" applyFont="1" applyBorder="1" applyAlignment="1">
      <alignment horizontal="center" vertical="center" wrapText="1"/>
    </xf>
    <xf numFmtId="0" fontId="8" fillId="0" borderId="0" xfId="35" applyFont="1" applyAlignment="1">
      <alignment horizontal="center" vertical="center"/>
    </xf>
    <xf numFmtId="176" fontId="6" fillId="0" borderId="0" xfId="35" applyNumberFormat="1" applyFont="1" applyAlignment="1">
      <alignment horizontal="center" vertical="center" wrapText="1"/>
    </xf>
    <xf numFmtId="0" fontId="8" fillId="0" borderId="0" xfId="35" applyFont="1" applyBorder="1" applyAlignment="1">
      <alignment horizontal="center" vertical="center" wrapText="1"/>
    </xf>
    <xf numFmtId="0" fontId="8" fillId="0" borderId="8" xfId="35" applyFont="1" applyBorder="1" applyAlignment="1">
      <alignment horizontal="center" vertical="center" wrapText="1"/>
    </xf>
    <xf numFmtId="0" fontId="8" fillId="0" borderId="0" xfId="35" applyFont="1" applyAlignment="1">
      <alignment horizontal="center" vertical="center" wrapText="1"/>
    </xf>
    <xf numFmtId="0" fontId="8" fillId="0" borderId="2" xfId="35" applyFont="1" applyBorder="1" applyAlignment="1">
      <alignment horizontal="center" vertical="center" wrapText="1"/>
    </xf>
    <xf numFmtId="41" fontId="8" fillId="0" borderId="2" xfId="35" applyNumberFormat="1" applyFont="1" applyBorder="1" applyAlignment="1">
      <alignment horizontal="center" vertical="center"/>
    </xf>
    <xf numFmtId="43" fontId="8" fillId="0" borderId="2" xfId="35" applyNumberFormat="1" applyFont="1" applyBorder="1" applyAlignment="1">
      <alignment horizontal="center" vertical="center"/>
    </xf>
    <xf numFmtId="0" fontId="15" fillId="0" borderId="0" xfId="35" applyFont="1" applyAlignment="1">
      <alignment horizontal="left" vertical="center"/>
    </xf>
    <xf numFmtId="0" fontId="15" fillId="0" borderId="0" xfId="35" applyFont="1" applyAlignment="1">
      <alignment vertical="center"/>
    </xf>
    <xf numFmtId="0" fontId="8" fillId="0" borderId="0" xfId="35" applyFont="1" applyBorder="1" applyAlignment="1">
      <alignment horizontal="center" vertical="center"/>
    </xf>
    <xf numFmtId="41" fontId="8" fillId="0" borderId="8" xfId="35" applyNumberFormat="1" applyFont="1" applyBorder="1" applyAlignment="1">
      <alignment horizontal="center" vertical="center"/>
    </xf>
    <xf numFmtId="0" fontId="8" fillId="0" borderId="9" xfId="35" applyFont="1" applyBorder="1" applyAlignment="1">
      <alignment horizontal="center" vertical="center"/>
    </xf>
    <xf numFmtId="0" fontId="8" fillId="0" borderId="1" xfId="34" applyFont="1" applyBorder="1" applyAlignment="1">
      <alignment horizontal="center" vertical="center" wrapText="1"/>
    </xf>
    <xf numFmtId="0" fontId="15" fillId="0" borderId="4" xfId="35" applyFont="1" applyBorder="1" applyAlignment="1">
      <alignment horizontal="left" vertical="center" wrapText="1" indent="1"/>
    </xf>
    <xf numFmtId="0" fontId="6" fillId="0" borderId="0" xfId="34" applyFont="1" applyBorder="1" applyAlignment="1">
      <alignment horizontal="right" vertical="center"/>
    </xf>
    <xf numFmtId="0" fontId="6" fillId="0" borderId="7" xfId="34" applyFont="1" applyBorder="1" applyAlignment="1">
      <alignment horizontal="left" vertical="center"/>
    </xf>
    <xf numFmtId="0" fontId="1" fillId="0" borderId="5" xfId="35" applyFont="1" applyBorder="1" applyAlignment="1">
      <alignment horizontal="center" vertical="center" wrapText="1"/>
    </xf>
    <xf numFmtId="0" fontId="1" fillId="0" borderId="2" xfId="35" applyFont="1" applyBorder="1" applyAlignment="1">
      <alignment horizontal="center" vertical="center" wrapText="1"/>
    </xf>
    <xf numFmtId="0" fontId="1" fillId="0" borderId="3" xfId="35" applyFont="1" applyBorder="1" applyAlignment="1">
      <alignment horizontal="left" vertical="center" wrapText="1" indent="1"/>
    </xf>
    <xf numFmtId="176" fontId="19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34" applyFont="1" applyBorder="1" applyAlignment="1">
      <alignment horizontal="center" vertical="center" wrapText="1"/>
    </xf>
    <xf numFmtId="0" fontId="21" fillId="0" borderId="5" xfId="35" applyFont="1" applyBorder="1" applyAlignment="1">
      <alignment horizontal="center" vertical="center" wrapText="1"/>
    </xf>
    <xf numFmtId="0" fontId="21" fillId="0" borderId="2" xfId="35" applyFont="1" applyBorder="1" applyAlignment="1">
      <alignment horizontal="center" vertical="center" wrapText="1"/>
    </xf>
    <xf numFmtId="0" fontId="20" fillId="0" borderId="2" xfId="34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4" xfId="35" applyFont="1" applyBorder="1" applyAlignment="1">
      <alignment horizontal="left" vertical="center" wrapText="1" indent="1"/>
    </xf>
    <xf numFmtId="41" fontId="20" fillId="0" borderId="10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 vertical="center"/>
    </xf>
    <xf numFmtId="9" fontId="20" fillId="0" borderId="11" xfId="0" applyNumberFormat="1" applyFont="1" applyBorder="1" applyAlignment="1">
      <alignment horizontal="center" vertical="center"/>
    </xf>
    <xf numFmtId="0" fontId="21" fillId="0" borderId="3" xfId="35" applyFont="1" applyBorder="1" applyAlignment="1">
      <alignment horizontal="left" vertical="center" wrapText="1" indent="1"/>
    </xf>
    <xf numFmtId="41" fontId="20" fillId="0" borderId="12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10" fontId="20" fillId="0" borderId="0" xfId="0" applyNumberFormat="1" applyFont="1" applyBorder="1" applyAlignment="1">
      <alignment horizontal="center" vertical="center"/>
    </xf>
    <xf numFmtId="41" fontId="20" fillId="0" borderId="13" xfId="0" applyNumberFormat="1" applyFont="1" applyBorder="1" applyAlignment="1">
      <alignment horizontal="center" vertical="center"/>
    </xf>
    <xf numFmtId="41" fontId="20" fillId="0" borderId="14" xfId="0" applyNumberFormat="1" applyFont="1" applyBorder="1" applyAlignment="1">
      <alignment horizontal="center" vertical="center"/>
    </xf>
    <xf numFmtId="10" fontId="20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2" xfId="0" applyFont="1" applyBorder="1"/>
    <xf numFmtId="0" fontId="21" fillId="0" borderId="0" xfId="0" applyFont="1" applyBorder="1"/>
    <xf numFmtId="0" fontId="21" fillId="0" borderId="1" xfId="0" applyFont="1" applyBorder="1"/>
    <xf numFmtId="0" fontId="21" fillId="0" borderId="8" xfId="0" applyFont="1" applyBorder="1"/>
    <xf numFmtId="41" fontId="24" fillId="0" borderId="10" xfId="0" applyNumberFormat="1" applyFont="1" applyBorder="1" applyAlignment="1">
      <alignment horizontal="center" vertical="center"/>
    </xf>
    <xf numFmtId="41" fontId="24" fillId="0" borderId="11" xfId="0" applyNumberFormat="1" applyFont="1" applyBorder="1" applyAlignment="1">
      <alignment horizontal="center" vertical="center"/>
    </xf>
    <xf numFmtId="0" fontId="25" fillId="0" borderId="12" xfId="0" applyFont="1" applyBorder="1"/>
    <xf numFmtId="0" fontId="25" fillId="0" borderId="0" xfId="0" applyFont="1" applyBorder="1"/>
    <xf numFmtId="0" fontId="25" fillId="0" borderId="5" xfId="0" applyFont="1" applyBorder="1"/>
    <xf numFmtId="0" fontId="25" fillId="0" borderId="7" xfId="0" applyFont="1" applyBorder="1"/>
    <xf numFmtId="0" fontId="23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wrapText="1"/>
    </xf>
    <xf numFmtId="0" fontId="8" fillId="0" borderId="0" xfId="34" applyFont="1" applyBorder="1" applyAlignment="1">
      <alignment vertical="center" wrapText="1"/>
    </xf>
    <xf numFmtId="0" fontId="8" fillId="0" borderId="7" xfId="34" applyFont="1" applyBorder="1" applyAlignment="1">
      <alignment vertical="center" wrapText="1"/>
    </xf>
    <xf numFmtId="41" fontId="8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6" fillId="0" borderId="0" xfId="34" applyFont="1" applyBorder="1" applyAlignment="1">
      <alignment vertical="center" wrapText="1"/>
    </xf>
    <xf numFmtId="0" fontId="6" fillId="0" borderId="7" xfId="34" applyFont="1" applyBorder="1" applyAlignment="1">
      <alignment vertical="center" wrapText="1"/>
    </xf>
    <xf numFmtId="0" fontId="8" fillId="0" borderId="0" xfId="11" applyFont="1" applyAlignment="1">
      <alignment horizontal="center" vertical="center"/>
    </xf>
    <xf numFmtId="176" fontId="6" fillId="0" borderId="0" xfId="11" applyNumberFormat="1" applyFont="1" applyAlignment="1">
      <alignment horizontal="center" vertical="center" wrapText="1"/>
    </xf>
    <xf numFmtId="0" fontId="8" fillId="0" borderId="0" xfId="11" applyFont="1" applyBorder="1" applyAlignment="1">
      <alignment horizontal="center" vertical="center" wrapText="1"/>
    </xf>
    <xf numFmtId="0" fontId="8" fillId="0" borderId="0" xfId="11" applyFont="1" applyAlignment="1">
      <alignment horizontal="center" vertical="center" wrapText="1"/>
    </xf>
    <xf numFmtId="0" fontId="0" fillId="0" borderId="5" xfId="11" applyFont="1" applyBorder="1" applyAlignment="1">
      <alignment horizontal="center" vertical="center" wrapText="1"/>
    </xf>
    <xf numFmtId="0" fontId="0" fillId="0" borderId="2" xfId="11" applyFont="1" applyBorder="1" applyAlignment="1">
      <alignment horizontal="center" vertical="center" wrapText="1"/>
    </xf>
    <xf numFmtId="0" fontId="8" fillId="0" borderId="2" xfId="11" applyFont="1" applyBorder="1" applyAlignment="1">
      <alignment horizontal="center" vertical="center" wrapText="1"/>
    </xf>
    <xf numFmtId="0" fontId="14" fillId="0" borderId="4" xfId="11" applyFont="1" applyBorder="1" applyAlignment="1">
      <alignment horizontal="left" vertical="center" wrapText="1" indent="1"/>
    </xf>
    <xf numFmtId="41" fontId="17" fillId="0" borderId="2" xfId="11" applyNumberFormat="1" applyFont="1" applyBorder="1" applyAlignment="1">
      <alignment horizontal="center" vertical="center"/>
    </xf>
    <xf numFmtId="43" fontId="17" fillId="0" borderId="2" xfId="11" applyNumberFormat="1" applyFont="1" applyBorder="1" applyAlignment="1">
      <alignment horizontal="center" vertical="center"/>
    </xf>
    <xf numFmtId="41" fontId="8" fillId="0" borderId="2" xfId="11" applyNumberFormat="1" applyFont="1" applyBorder="1" applyAlignment="1">
      <alignment horizontal="center" vertical="center"/>
    </xf>
    <xf numFmtId="0" fontId="0" fillId="0" borderId="3" xfId="11" applyFont="1" applyBorder="1" applyAlignment="1">
      <alignment horizontal="left" vertical="center" wrapText="1" indent="1"/>
    </xf>
    <xf numFmtId="43" fontId="8" fillId="0" borderId="2" xfId="11" applyNumberFormat="1" applyFont="1" applyBorder="1" applyAlignment="1">
      <alignment horizontal="center" vertical="center"/>
    </xf>
    <xf numFmtId="0" fontId="11" fillId="0" borderId="3" xfId="11" applyFont="1" applyBorder="1" applyAlignment="1">
      <alignment horizontal="left" vertical="center" wrapText="1" indent="1"/>
    </xf>
    <xf numFmtId="0" fontId="8" fillId="0" borderId="6" xfId="11" applyFont="1" applyBorder="1" applyAlignment="1">
      <alignment horizontal="center" vertical="center"/>
    </xf>
    <xf numFmtId="0" fontId="15" fillId="0" borderId="0" xfId="11" applyFont="1" applyAlignment="1">
      <alignment horizontal="left" vertical="center"/>
    </xf>
    <xf numFmtId="0" fontId="15" fillId="0" borderId="0" xfId="11" applyFont="1" applyAlignment="1">
      <alignment vertical="center"/>
    </xf>
    <xf numFmtId="0" fontId="8" fillId="0" borderId="0" xfId="22" applyFont="1" applyAlignment="1">
      <alignment horizontal="center" vertical="center"/>
    </xf>
    <xf numFmtId="176" fontId="6" fillId="0" borderId="0" xfId="22" applyNumberFormat="1" applyFont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8" fillId="0" borderId="0" xfId="22" applyFont="1" applyAlignment="1">
      <alignment horizontal="center" vertical="center" wrapText="1"/>
    </xf>
    <xf numFmtId="0" fontId="0" fillId="0" borderId="5" xfId="22" applyFont="1" applyBorder="1" applyAlignment="1">
      <alignment horizontal="center" vertical="center" wrapText="1"/>
    </xf>
    <xf numFmtId="0" fontId="0" fillId="0" borderId="2" xfId="22" applyFont="1" applyBorder="1" applyAlignment="1">
      <alignment horizontal="center" vertical="center" wrapText="1"/>
    </xf>
    <xf numFmtId="0" fontId="8" fillId="0" borderId="2" xfId="22" applyFont="1" applyBorder="1" applyAlignment="1">
      <alignment horizontal="center" vertical="center" wrapText="1"/>
    </xf>
    <xf numFmtId="0" fontId="14" fillId="0" borderId="4" xfId="22" applyFont="1" applyBorder="1" applyAlignment="1">
      <alignment horizontal="left" vertical="center" wrapText="1" indent="1"/>
    </xf>
    <xf numFmtId="41" fontId="17" fillId="0" borderId="2" xfId="22" applyNumberFormat="1" applyFont="1" applyBorder="1" applyAlignment="1">
      <alignment horizontal="center" vertical="center"/>
    </xf>
    <xf numFmtId="43" fontId="17" fillId="0" borderId="2" xfId="22" applyNumberFormat="1" applyFont="1" applyBorder="1" applyAlignment="1">
      <alignment horizontal="center" vertical="center"/>
    </xf>
    <xf numFmtId="41" fontId="8" fillId="0" borderId="2" xfId="22" applyNumberFormat="1" applyFont="1" applyBorder="1" applyAlignment="1">
      <alignment horizontal="center" vertical="center"/>
    </xf>
    <xf numFmtId="0" fontId="0" fillId="0" borderId="3" xfId="22" applyFont="1" applyBorder="1" applyAlignment="1">
      <alignment horizontal="left" vertical="center" wrapText="1" indent="1"/>
    </xf>
    <xf numFmtId="43" fontId="8" fillId="0" borderId="2" xfId="22" applyNumberFormat="1" applyFont="1" applyBorder="1" applyAlignment="1">
      <alignment horizontal="center" vertical="center"/>
    </xf>
    <xf numFmtId="0" fontId="11" fillId="0" borderId="3" xfId="22" applyFont="1" applyBorder="1" applyAlignment="1">
      <alignment horizontal="left" vertical="center" wrapText="1" indent="1"/>
    </xf>
    <xf numFmtId="0" fontId="8" fillId="0" borderId="6" xfId="22" applyFont="1" applyBorder="1" applyAlignment="1">
      <alignment horizontal="center" vertical="center"/>
    </xf>
    <xf numFmtId="0" fontId="15" fillId="0" borderId="0" xfId="22" applyFont="1" applyAlignment="1">
      <alignment horizontal="left" vertical="center"/>
    </xf>
    <xf numFmtId="0" fontId="15" fillId="0" borderId="0" xfId="22" applyFont="1" applyAlignment="1">
      <alignment vertical="center"/>
    </xf>
    <xf numFmtId="0" fontId="8" fillId="0" borderId="0" xfId="27" applyFont="1" applyAlignment="1">
      <alignment horizontal="center" vertical="center"/>
    </xf>
    <xf numFmtId="176" fontId="6" fillId="0" borderId="0" xfId="27" applyNumberFormat="1" applyFont="1" applyAlignment="1">
      <alignment horizontal="center" vertical="center" wrapText="1"/>
    </xf>
    <xf numFmtId="0" fontId="8" fillId="0" borderId="0" xfId="27" applyFont="1" applyBorder="1" applyAlignment="1">
      <alignment horizontal="center" vertical="center" wrapText="1"/>
    </xf>
    <xf numFmtId="0" fontId="8" fillId="0" borderId="0" xfId="27" applyFont="1" applyAlignment="1">
      <alignment horizontal="center" vertical="center" wrapText="1"/>
    </xf>
    <xf numFmtId="0" fontId="0" fillId="0" borderId="5" xfId="27" applyFont="1" applyBorder="1" applyAlignment="1">
      <alignment horizontal="center" vertical="center" wrapText="1"/>
    </xf>
    <xf numFmtId="0" fontId="0" fillId="0" borderId="2" xfId="27" applyFont="1" applyBorder="1" applyAlignment="1">
      <alignment horizontal="center" vertical="center" wrapText="1"/>
    </xf>
    <xf numFmtId="0" fontId="8" fillId="0" borderId="2" xfId="27" applyFont="1" applyBorder="1" applyAlignment="1">
      <alignment horizontal="center" vertical="center" wrapText="1"/>
    </xf>
    <xf numFmtId="0" fontId="14" fillId="0" borderId="4" xfId="27" applyFont="1" applyBorder="1" applyAlignment="1">
      <alignment horizontal="left" vertical="center" wrapText="1" indent="1"/>
    </xf>
    <xf numFmtId="41" fontId="17" fillId="0" borderId="2" xfId="27" applyNumberFormat="1" applyFont="1" applyBorder="1" applyAlignment="1">
      <alignment horizontal="center" vertical="center"/>
    </xf>
    <xf numFmtId="43" fontId="17" fillId="0" borderId="2" xfId="27" applyNumberFormat="1" applyFont="1" applyBorder="1" applyAlignment="1">
      <alignment horizontal="center" vertical="center"/>
    </xf>
    <xf numFmtId="41" fontId="8" fillId="0" borderId="2" xfId="27" applyNumberFormat="1" applyFont="1" applyBorder="1" applyAlignment="1">
      <alignment horizontal="center" vertical="center"/>
    </xf>
    <xf numFmtId="0" fontId="0" fillId="0" borderId="3" xfId="27" applyFont="1" applyBorder="1" applyAlignment="1">
      <alignment horizontal="left" vertical="center" wrapText="1" indent="1"/>
    </xf>
    <xf numFmtId="43" fontId="8" fillId="0" borderId="2" xfId="27" applyNumberFormat="1" applyFont="1" applyBorder="1" applyAlignment="1">
      <alignment horizontal="center" vertical="center"/>
    </xf>
    <xf numFmtId="0" fontId="11" fillId="0" borderId="3" xfId="27" applyFont="1" applyBorder="1" applyAlignment="1">
      <alignment horizontal="left" vertical="center" wrapText="1" indent="1"/>
    </xf>
    <xf numFmtId="0" fontId="8" fillId="0" borderId="6" xfId="27" applyFont="1" applyBorder="1" applyAlignment="1">
      <alignment horizontal="center" vertical="center"/>
    </xf>
    <xf numFmtId="0" fontId="15" fillId="0" borderId="0" xfId="27" applyFont="1" applyAlignment="1">
      <alignment horizontal="left" vertical="center"/>
    </xf>
    <xf numFmtId="0" fontId="15" fillId="0" borderId="0" xfId="27" applyFont="1" applyAlignment="1">
      <alignment vertical="center"/>
    </xf>
    <xf numFmtId="0" fontId="8" fillId="0" borderId="0" xfId="28" applyFont="1" applyAlignment="1">
      <alignment horizontal="center" vertical="center"/>
    </xf>
    <xf numFmtId="176" fontId="6" fillId="0" borderId="0" xfId="28" applyNumberFormat="1" applyFont="1" applyAlignment="1">
      <alignment horizontal="center" vertical="center" wrapText="1"/>
    </xf>
    <xf numFmtId="0" fontId="8" fillId="0" borderId="0" xfId="28" applyFont="1" applyBorder="1" applyAlignment="1">
      <alignment horizontal="center" vertical="center" wrapText="1"/>
    </xf>
    <xf numFmtId="0" fontId="8" fillId="0" borderId="0" xfId="28" applyFont="1" applyAlignment="1">
      <alignment horizontal="center" vertical="center" wrapText="1"/>
    </xf>
    <xf numFmtId="0" fontId="0" fillId="0" borderId="5" xfId="28" applyFont="1" applyBorder="1" applyAlignment="1">
      <alignment horizontal="center" vertical="center" wrapText="1"/>
    </xf>
    <xf numFmtId="0" fontId="0" fillId="0" borderId="2" xfId="28" applyFont="1" applyBorder="1" applyAlignment="1">
      <alignment horizontal="center" vertical="center" wrapText="1"/>
    </xf>
    <xf numFmtId="0" fontId="8" fillId="0" borderId="2" xfId="28" applyFont="1" applyBorder="1" applyAlignment="1">
      <alignment horizontal="center" vertical="center" wrapText="1"/>
    </xf>
    <xf numFmtId="0" fontId="14" fillId="0" borderId="4" xfId="28" applyFont="1" applyBorder="1" applyAlignment="1">
      <alignment horizontal="left" vertical="center" wrapText="1" indent="1"/>
    </xf>
    <xf numFmtId="41" fontId="17" fillId="0" borderId="2" xfId="28" applyNumberFormat="1" applyFont="1" applyBorder="1" applyAlignment="1">
      <alignment horizontal="center" vertical="center"/>
    </xf>
    <xf numFmtId="43" fontId="17" fillId="0" borderId="2" xfId="28" applyNumberFormat="1" applyFont="1" applyBorder="1" applyAlignment="1">
      <alignment horizontal="center" vertical="center"/>
    </xf>
    <xf numFmtId="41" fontId="8" fillId="0" borderId="2" xfId="28" applyNumberFormat="1" applyFont="1" applyBorder="1" applyAlignment="1">
      <alignment horizontal="center" vertical="center"/>
    </xf>
    <xf numFmtId="0" fontId="0" fillId="0" borderId="3" xfId="28" applyFont="1" applyBorder="1" applyAlignment="1">
      <alignment horizontal="left" vertical="center" wrapText="1" indent="1"/>
    </xf>
    <xf numFmtId="43" fontId="8" fillId="0" borderId="2" xfId="28" applyNumberFormat="1" applyFont="1" applyBorder="1" applyAlignment="1">
      <alignment horizontal="center" vertical="center"/>
    </xf>
    <xf numFmtId="0" fontId="11" fillId="0" borderId="3" xfId="28" applyFont="1" applyBorder="1" applyAlignment="1">
      <alignment horizontal="left" vertical="center" wrapText="1" indent="1"/>
    </xf>
    <xf numFmtId="0" fontId="8" fillId="0" borderId="6" xfId="28" applyFont="1" applyBorder="1" applyAlignment="1">
      <alignment horizontal="center" vertical="center"/>
    </xf>
    <xf numFmtId="0" fontId="15" fillId="0" borderId="0" xfId="28" applyFont="1" applyAlignment="1">
      <alignment horizontal="left" vertical="center"/>
    </xf>
    <xf numFmtId="0" fontId="15" fillId="0" borderId="0" xfId="28" applyFont="1" applyAlignment="1">
      <alignment vertical="center"/>
    </xf>
    <xf numFmtId="0" fontId="8" fillId="0" borderId="0" xfId="29" applyFont="1" applyAlignment="1">
      <alignment horizontal="center" vertical="center"/>
    </xf>
    <xf numFmtId="176" fontId="6" fillId="0" borderId="0" xfId="29" applyNumberFormat="1" applyFont="1" applyAlignment="1">
      <alignment horizontal="center" vertical="center" wrapText="1"/>
    </xf>
    <xf numFmtId="0" fontId="8" fillId="0" borderId="0" xfId="29" applyFont="1" applyBorder="1" applyAlignment="1">
      <alignment horizontal="center" vertical="center" wrapText="1"/>
    </xf>
    <xf numFmtId="0" fontId="8" fillId="0" borderId="0" xfId="29" applyFont="1" applyAlignment="1">
      <alignment horizontal="center" vertical="center" wrapText="1"/>
    </xf>
    <xf numFmtId="0" fontId="0" fillId="0" borderId="5" xfId="29" applyFont="1" applyBorder="1" applyAlignment="1">
      <alignment horizontal="center" vertical="center" wrapText="1"/>
    </xf>
    <xf numFmtId="0" fontId="0" fillId="0" borderId="2" xfId="29" applyFont="1" applyBorder="1" applyAlignment="1">
      <alignment horizontal="center" vertical="center" wrapText="1"/>
    </xf>
    <xf numFmtId="0" fontId="8" fillId="0" borderId="2" xfId="29" applyFont="1" applyBorder="1" applyAlignment="1">
      <alignment horizontal="center" vertical="center" wrapText="1"/>
    </xf>
    <xf numFmtId="0" fontId="14" fillId="0" borderId="4" xfId="29" applyFont="1" applyBorder="1" applyAlignment="1">
      <alignment horizontal="left" vertical="center" wrapText="1" indent="1"/>
    </xf>
    <xf numFmtId="41" fontId="17" fillId="0" borderId="2" xfId="29" applyNumberFormat="1" applyFont="1" applyBorder="1" applyAlignment="1">
      <alignment horizontal="center" vertical="center"/>
    </xf>
    <xf numFmtId="43" fontId="17" fillId="0" borderId="2" xfId="29" applyNumberFormat="1" applyFont="1" applyBorder="1" applyAlignment="1">
      <alignment horizontal="center" vertical="center"/>
    </xf>
    <xf numFmtId="41" fontId="8" fillId="0" borderId="2" xfId="29" applyNumberFormat="1" applyFont="1" applyBorder="1" applyAlignment="1">
      <alignment horizontal="center" vertical="center"/>
    </xf>
    <xf numFmtId="0" fontId="0" fillId="0" borderId="3" xfId="29" applyFont="1" applyBorder="1" applyAlignment="1">
      <alignment horizontal="left" vertical="center" wrapText="1" indent="1"/>
    </xf>
    <xf numFmtId="43" fontId="8" fillId="0" borderId="2" xfId="29" applyNumberFormat="1" applyFont="1" applyBorder="1" applyAlignment="1">
      <alignment horizontal="center" vertical="center"/>
    </xf>
    <xf numFmtId="0" fontId="11" fillId="0" borderId="3" xfId="29" applyFont="1" applyBorder="1" applyAlignment="1">
      <alignment horizontal="left" vertical="center" wrapText="1" indent="1"/>
    </xf>
    <xf numFmtId="0" fontId="8" fillId="0" borderId="6" xfId="29" applyFont="1" applyBorder="1" applyAlignment="1">
      <alignment horizontal="center" vertical="center"/>
    </xf>
    <xf numFmtId="0" fontId="15" fillId="0" borderId="0" xfId="29" applyFont="1" applyAlignment="1">
      <alignment horizontal="left" vertical="center"/>
    </xf>
    <xf numFmtId="0" fontId="15" fillId="0" borderId="0" xfId="29" applyFont="1" applyAlignment="1">
      <alignment vertical="center"/>
    </xf>
    <xf numFmtId="0" fontId="8" fillId="0" borderId="0" xfId="30" applyFont="1" applyAlignment="1">
      <alignment horizontal="center" vertical="center"/>
    </xf>
    <xf numFmtId="176" fontId="6" fillId="0" borderId="0" xfId="30" applyNumberFormat="1" applyFont="1" applyAlignment="1">
      <alignment horizontal="center" vertical="center" wrapText="1"/>
    </xf>
    <xf numFmtId="0" fontId="8" fillId="0" borderId="0" xfId="30" applyFont="1" applyBorder="1" applyAlignment="1">
      <alignment horizontal="center" vertical="center" wrapText="1"/>
    </xf>
    <xf numFmtId="0" fontId="8" fillId="0" borderId="0" xfId="30" applyFont="1" applyAlignment="1">
      <alignment horizontal="center" vertical="center" wrapText="1"/>
    </xf>
    <xf numFmtId="0" fontId="0" fillId="0" borderId="5" xfId="30" applyFont="1" applyBorder="1" applyAlignment="1">
      <alignment horizontal="center" vertical="center" wrapText="1"/>
    </xf>
    <xf numFmtId="0" fontId="0" fillId="0" borderId="2" xfId="30" applyFont="1" applyBorder="1" applyAlignment="1">
      <alignment horizontal="center" vertical="center" wrapText="1"/>
    </xf>
    <xf numFmtId="0" fontId="8" fillId="0" borderId="2" xfId="30" applyFont="1" applyBorder="1" applyAlignment="1">
      <alignment horizontal="center" vertical="center" wrapText="1"/>
    </xf>
    <xf numFmtId="0" fontId="14" fillId="0" borderId="4" xfId="30" applyFont="1" applyBorder="1" applyAlignment="1">
      <alignment horizontal="left" vertical="center" wrapText="1" indent="1"/>
    </xf>
    <xf numFmtId="41" fontId="17" fillId="0" borderId="2" xfId="30" applyNumberFormat="1" applyFont="1" applyBorder="1" applyAlignment="1">
      <alignment horizontal="center" vertical="center"/>
    </xf>
    <xf numFmtId="43" fontId="17" fillId="0" borderId="2" xfId="30" applyNumberFormat="1" applyFont="1" applyBorder="1" applyAlignment="1">
      <alignment horizontal="center" vertical="center"/>
    </xf>
    <xf numFmtId="41" fontId="8" fillId="0" borderId="2" xfId="30" applyNumberFormat="1" applyFont="1" applyBorder="1" applyAlignment="1">
      <alignment horizontal="center" vertical="center"/>
    </xf>
    <xf numFmtId="0" fontId="0" fillId="0" borderId="3" xfId="30" applyFont="1" applyBorder="1" applyAlignment="1">
      <alignment horizontal="left" vertical="center" wrapText="1" indent="1"/>
    </xf>
    <xf numFmtId="43" fontId="8" fillId="0" borderId="2" xfId="30" applyNumberFormat="1" applyFont="1" applyBorder="1" applyAlignment="1">
      <alignment horizontal="center" vertical="center"/>
    </xf>
    <xf numFmtId="0" fontId="11" fillId="0" borderId="3" xfId="30" applyFont="1" applyBorder="1" applyAlignment="1">
      <alignment horizontal="left" vertical="center" wrapText="1" indent="1"/>
    </xf>
    <xf numFmtId="0" fontId="8" fillId="0" borderId="6" xfId="30" applyFont="1" applyBorder="1" applyAlignment="1">
      <alignment horizontal="center" vertical="center"/>
    </xf>
    <xf numFmtId="0" fontId="15" fillId="0" borderId="0" xfId="30" applyFont="1" applyAlignment="1">
      <alignment horizontal="left" vertical="center"/>
    </xf>
    <xf numFmtId="0" fontId="15" fillId="0" borderId="0" xfId="30" applyFont="1" applyAlignment="1">
      <alignment vertical="center"/>
    </xf>
    <xf numFmtId="0" fontId="6" fillId="0" borderId="0" xfId="34" applyFont="1" applyBorder="1" applyAlignment="1">
      <alignment horizontal="center" vertical="center" wrapText="1"/>
    </xf>
    <xf numFmtId="0" fontId="6" fillId="0" borderId="7" xfId="34" applyFont="1" applyBorder="1" applyAlignment="1">
      <alignment horizontal="center" vertical="center" wrapText="1"/>
    </xf>
    <xf numFmtId="0" fontId="8" fillId="0" borderId="0" xfId="31" applyFont="1" applyAlignment="1">
      <alignment horizontal="center" vertical="center"/>
    </xf>
    <xf numFmtId="0" fontId="8" fillId="0" borderId="0" xfId="31" applyFont="1" applyAlignment="1">
      <alignment horizontal="center" vertical="center" wrapText="1"/>
    </xf>
    <xf numFmtId="0" fontId="15" fillId="0" borderId="0" xfId="31" applyFont="1" applyAlignment="1">
      <alignment vertical="center"/>
    </xf>
    <xf numFmtId="0" fontId="15" fillId="0" borderId="0" xfId="31" applyFont="1" applyAlignment="1">
      <alignment horizontal="left" vertical="center"/>
    </xf>
    <xf numFmtId="0" fontId="8" fillId="0" borderId="6" xfId="31" applyFont="1" applyBorder="1" applyAlignment="1">
      <alignment horizontal="center" vertical="center"/>
    </xf>
    <xf numFmtId="41" fontId="8" fillId="0" borderId="2" xfId="31" applyNumberFormat="1" applyFont="1" applyBorder="1" applyAlignment="1">
      <alignment horizontal="center" vertical="center"/>
    </xf>
    <xf numFmtId="43" fontId="8" fillId="0" borderId="2" xfId="31" applyNumberFormat="1" applyFont="1" applyBorder="1" applyAlignment="1">
      <alignment horizontal="center" vertical="center"/>
    </xf>
    <xf numFmtId="0" fontId="11" fillId="0" borderId="3" xfId="31" applyFont="1" applyBorder="1" applyAlignment="1">
      <alignment horizontal="left" vertical="center" wrapText="1" indent="1"/>
    </xf>
    <xf numFmtId="41" fontId="17" fillId="0" borderId="2" xfId="31" applyNumberFormat="1" applyFont="1" applyBorder="1" applyAlignment="1">
      <alignment horizontal="center" vertical="center"/>
    </xf>
    <xf numFmtId="0" fontId="0" fillId="0" borderId="3" xfId="31" applyFont="1" applyBorder="1" applyAlignment="1">
      <alignment horizontal="left" vertical="center" wrapText="1" indent="1"/>
    </xf>
    <xf numFmtId="43" fontId="17" fillId="0" borderId="2" xfId="31" applyNumberFormat="1" applyFont="1" applyBorder="1" applyAlignment="1">
      <alignment horizontal="center" vertical="center"/>
    </xf>
    <xf numFmtId="0" fontId="14" fillId="0" borderId="4" xfId="31" applyFont="1" applyBorder="1" applyAlignment="1">
      <alignment horizontal="left" vertical="center" wrapText="1" indent="1"/>
    </xf>
    <xf numFmtId="0" fontId="8" fillId="0" borderId="2" xfId="31" applyFont="1" applyBorder="1" applyAlignment="1">
      <alignment horizontal="center" vertical="center" wrapText="1"/>
    </xf>
    <xf numFmtId="0" fontId="0" fillId="0" borderId="2" xfId="31" applyFont="1" applyBorder="1" applyAlignment="1">
      <alignment horizontal="center" vertical="center" wrapText="1"/>
    </xf>
    <xf numFmtId="0" fontId="0" fillId="0" borderId="5" xfId="31" applyFont="1" applyBorder="1" applyAlignment="1">
      <alignment horizontal="center" vertical="center" wrapText="1"/>
    </xf>
    <xf numFmtId="0" fontId="8" fillId="0" borderId="0" xfId="31" applyFont="1" applyBorder="1" applyAlignment="1">
      <alignment horizontal="center" vertical="center" wrapText="1"/>
    </xf>
    <xf numFmtId="176" fontId="6" fillId="0" borderId="0" xfId="31" applyNumberFormat="1" applyFont="1" applyAlignment="1">
      <alignment horizontal="center" vertical="center" wrapText="1"/>
    </xf>
    <xf numFmtId="0" fontId="8" fillId="0" borderId="0" xfId="32" applyFont="1" applyAlignment="1">
      <alignment horizontal="center" vertical="center"/>
    </xf>
    <xf numFmtId="0" fontId="8" fillId="0" borderId="0" xfId="32" applyFont="1" applyAlignment="1">
      <alignment horizontal="center" vertical="center" wrapText="1"/>
    </xf>
    <xf numFmtId="0" fontId="15" fillId="0" borderId="0" xfId="32" applyFont="1" applyAlignment="1">
      <alignment vertical="center"/>
    </xf>
    <xf numFmtId="0" fontId="15" fillId="0" borderId="0" xfId="32" applyFont="1" applyAlignment="1">
      <alignment horizontal="left" vertical="center"/>
    </xf>
    <xf numFmtId="0" fontId="8" fillId="0" borderId="6" xfId="32" applyFont="1" applyBorder="1" applyAlignment="1">
      <alignment horizontal="center" vertical="center"/>
    </xf>
    <xf numFmtId="41" fontId="8" fillId="0" borderId="2" xfId="32" applyNumberFormat="1" applyFont="1" applyBorder="1" applyAlignment="1">
      <alignment horizontal="center" vertical="center"/>
    </xf>
    <xf numFmtId="43" fontId="8" fillId="0" borderId="2" xfId="32" applyNumberFormat="1" applyFont="1" applyBorder="1" applyAlignment="1">
      <alignment horizontal="center" vertical="center"/>
    </xf>
    <xf numFmtId="0" fontId="11" fillId="0" borderId="3" xfId="32" applyFont="1" applyBorder="1" applyAlignment="1">
      <alignment horizontal="left" vertical="center" wrapText="1" indent="1"/>
    </xf>
    <xf numFmtId="0" fontId="0" fillId="0" borderId="3" xfId="32" applyFont="1" applyBorder="1" applyAlignment="1">
      <alignment horizontal="left" vertical="center" wrapText="1" indent="1"/>
    </xf>
    <xf numFmtId="0" fontId="14" fillId="0" borderId="4" xfId="32" applyFont="1" applyBorder="1" applyAlignment="1">
      <alignment horizontal="left" vertical="center" wrapText="1" indent="1"/>
    </xf>
    <xf numFmtId="0" fontId="8" fillId="0" borderId="2" xfId="32" applyFont="1" applyBorder="1" applyAlignment="1">
      <alignment horizontal="center" vertical="center" wrapText="1"/>
    </xf>
    <xf numFmtId="0" fontId="0" fillId="0" borderId="2" xfId="32" applyFont="1" applyBorder="1" applyAlignment="1">
      <alignment horizontal="center" vertical="center" wrapText="1"/>
    </xf>
    <xf numFmtId="0" fontId="0" fillId="0" borderId="5" xfId="32" applyFont="1" applyBorder="1" applyAlignment="1">
      <alignment horizontal="center" vertical="center" wrapText="1"/>
    </xf>
    <xf numFmtId="0" fontId="8" fillId="0" borderId="7" xfId="32" applyNumberFormat="1" applyFont="1" applyBorder="1" applyAlignment="1">
      <alignment horizontal="center" vertical="center"/>
    </xf>
    <xf numFmtId="0" fontId="8" fillId="0" borderId="0" xfId="32" applyFont="1" applyBorder="1" applyAlignment="1">
      <alignment horizontal="center" vertical="center" wrapText="1"/>
    </xf>
    <xf numFmtId="0" fontId="8" fillId="0" borderId="0" xfId="32" applyNumberFormat="1" applyFont="1" applyAlignment="1">
      <alignment horizontal="center" vertical="center"/>
    </xf>
    <xf numFmtId="176" fontId="6" fillId="0" borderId="0" xfId="32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41" fontId="8" fillId="0" borderId="2" xfId="1" applyNumberFormat="1" applyFont="1" applyBorder="1" applyAlignment="1">
      <alignment horizontal="center" vertical="center"/>
    </xf>
    <xf numFmtId="43" fontId="8" fillId="0" borderId="2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 indent="1"/>
    </xf>
    <xf numFmtId="0" fontId="0" fillId="0" borderId="3" xfId="1" applyFont="1" applyBorder="1" applyAlignment="1">
      <alignment horizontal="left" vertical="center" wrapText="1" indent="1"/>
    </xf>
    <xf numFmtId="0" fontId="14" fillId="0" borderId="4" xfId="1" applyFont="1" applyBorder="1" applyAlignment="1">
      <alignment horizontal="left" vertical="center" wrapText="1" indent="1"/>
    </xf>
    <xf numFmtId="0" fontId="8" fillId="0" borderId="2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76" fontId="6" fillId="0" borderId="0" xfId="1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8" fillId="0" borderId="6" xfId="2" applyFont="1" applyBorder="1" applyAlignment="1">
      <alignment horizontal="center" vertical="center"/>
    </xf>
    <xf numFmtId="41" fontId="8" fillId="0" borderId="2" xfId="2" applyNumberFormat="1" applyFont="1" applyBorder="1" applyAlignment="1">
      <alignment horizontal="center" vertical="center"/>
    </xf>
    <xf numFmtId="43" fontId="8" fillId="0" borderId="2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left" vertical="center" wrapText="1" indent="1"/>
    </xf>
    <xf numFmtId="41" fontId="17" fillId="0" borderId="2" xfId="2" applyNumberFormat="1" applyFont="1" applyBorder="1" applyAlignment="1">
      <alignment horizontal="center" vertical="center"/>
    </xf>
    <xf numFmtId="0" fontId="0" fillId="0" borderId="3" xfId="2" applyFont="1" applyBorder="1" applyAlignment="1">
      <alignment horizontal="left" vertical="center" wrapText="1" indent="1"/>
    </xf>
    <xf numFmtId="43" fontId="17" fillId="0" borderId="2" xfId="2" applyNumberFormat="1" applyFont="1" applyBorder="1" applyAlignment="1">
      <alignment horizontal="center" vertical="center"/>
    </xf>
    <xf numFmtId="0" fontId="14" fillId="0" borderId="4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0" fillId="0" borderId="5" xfId="2" applyFont="1" applyBorder="1" applyAlignment="1">
      <alignment horizontal="center" vertical="center" wrapText="1"/>
    </xf>
    <xf numFmtId="176" fontId="6" fillId="0" borderId="0" xfId="2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41" fontId="8" fillId="0" borderId="2" xfId="3" applyNumberFormat="1" applyFont="1" applyBorder="1" applyAlignment="1">
      <alignment horizontal="center" vertical="center"/>
    </xf>
    <xf numFmtId="43" fontId="8" fillId="0" borderId="2" xfId="3" applyNumberFormat="1" applyFont="1" applyBorder="1" applyAlignment="1">
      <alignment horizontal="center" vertical="center"/>
    </xf>
    <xf numFmtId="0" fontId="11" fillId="0" borderId="3" xfId="3" applyFont="1" applyBorder="1" applyAlignment="1">
      <alignment horizontal="left" vertical="center" wrapText="1" indent="1"/>
    </xf>
    <xf numFmtId="0" fontId="0" fillId="0" borderId="3" xfId="3" applyFont="1" applyBorder="1" applyAlignment="1">
      <alignment horizontal="left" vertical="center" wrapText="1" indent="1"/>
    </xf>
    <xf numFmtId="41" fontId="17" fillId="0" borderId="2" xfId="3" applyNumberFormat="1" applyFont="1" applyBorder="1" applyAlignment="1">
      <alignment horizontal="center" vertical="center"/>
    </xf>
    <xf numFmtId="43" fontId="17" fillId="0" borderId="2" xfId="3" applyNumberFormat="1" applyFont="1" applyBorder="1" applyAlignment="1">
      <alignment horizontal="center" vertical="center"/>
    </xf>
    <xf numFmtId="0" fontId="14" fillId="0" borderId="4" xfId="3" applyFont="1" applyBorder="1" applyAlignment="1">
      <alignment horizontal="left" vertical="center" wrapText="1" indent="1"/>
    </xf>
    <xf numFmtId="0" fontId="8" fillId="0" borderId="2" xfId="3" applyFont="1" applyBorder="1" applyAlignment="1">
      <alignment horizontal="center" vertical="center" wrapText="1"/>
    </xf>
    <xf numFmtId="0" fontId="0" fillId="0" borderId="2" xfId="3" applyFont="1" applyBorder="1" applyAlignment="1">
      <alignment horizontal="center" vertical="center" wrapText="1"/>
    </xf>
    <xf numFmtId="0" fontId="0" fillId="0" borderId="5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176" fontId="6" fillId="0" borderId="0" xfId="3" applyNumberFormat="1" applyFont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left" vertical="center"/>
    </xf>
    <xf numFmtId="0" fontId="8" fillId="0" borderId="6" xfId="4" applyFont="1" applyBorder="1" applyAlignment="1">
      <alignment horizontal="center" vertical="center"/>
    </xf>
    <xf numFmtId="41" fontId="8" fillId="0" borderId="2" xfId="4" applyNumberFormat="1" applyFont="1" applyBorder="1" applyAlignment="1">
      <alignment horizontal="center" vertical="center"/>
    </xf>
    <xf numFmtId="43" fontId="8" fillId="0" borderId="2" xfId="4" applyNumberFormat="1" applyFont="1" applyBorder="1" applyAlignment="1">
      <alignment horizontal="center" vertical="center"/>
    </xf>
    <xf numFmtId="0" fontId="11" fillId="0" borderId="3" xfId="4" applyFont="1" applyBorder="1" applyAlignment="1">
      <alignment horizontal="left" vertical="center" wrapText="1" indent="1"/>
    </xf>
    <xf numFmtId="41" fontId="17" fillId="0" borderId="2" xfId="4" applyNumberFormat="1" applyFont="1" applyBorder="1" applyAlignment="1">
      <alignment horizontal="center" vertical="center"/>
    </xf>
    <xf numFmtId="0" fontId="0" fillId="0" borderId="3" xfId="4" applyFont="1" applyBorder="1" applyAlignment="1">
      <alignment horizontal="left" vertical="center" wrapText="1" indent="1"/>
    </xf>
    <xf numFmtId="43" fontId="17" fillId="0" borderId="2" xfId="4" applyNumberFormat="1" applyFont="1" applyBorder="1" applyAlignment="1">
      <alignment horizontal="center" vertical="center"/>
    </xf>
    <xf numFmtId="0" fontId="14" fillId="0" borderId="4" xfId="4" applyFont="1" applyBorder="1" applyAlignment="1">
      <alignment horizontal="left" vertical="center" wrapText="1" indent="1"/>
    </xf>
    <xf numFmtId="0" fontId="8" fillId="0" borderId="2" xfId="4" applyFont="1" applyBorder="1" applyAlignment="1">
      <alignment horizontal="center" vertical="center" wrapText="1"/>
    </xf>
    <xf numFmtId="0" fontId="0" fillId="0" borderId="2" xfId="4" applyFont="1" applyBorder="1" applyAlignment="1">
      <alignment horizontal="center" vertical="center" wrapText="1"/>
    </xf>
    <xf numFmtId="0" fontId="0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176" fontId="6" fillId="0" borderId="0" xfId="4" applyNumberFormat="1" applyFont="1" applyAlignment="1">
      <alignment horizontal="center" vertical="center" wrapText="1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 wrapText="1"/>
    </xf>
    <xf numFmtId="0" fontId="15" fillId="0" borderId="0" xfId="5" applyFont="1" applyAlignment="1">
      <alignment vertical="center"/>
    </xf>
    <xf numFmtId="0" fontId="15" fillId="0" borderId="0" xfId="5" applyFont="1" applyAlignment="1">
      <alignment horizontal="left" vertical="center"/>
    </xf>
    <xf numFmtId="0" fontId="8" fillId="0" borderId="6" xfId="5" applyFont="1" applyBorder="1" applyAlignment="1">
      <alignment horizontal="center" vertical="center"/>
    </xf>
    <xf numFmtId="41" fontId="8" fillId="0" borderId="2" xfId="5" applyNumberFormat="1" applyFont="1" applyBorder="1" applyAlignment="1">
      <alignment horizontal="center" vertical="center"/>
    </xf>
    <xf numFmtId="43" fontId="8" fillId="0" borderId="2" xfId="5" applyNumberFormat="1" applyFont="1" applyBorder="1" applyAlignment="1">
      <alignment horizontal="center" vertical="center"/>
    </xf>
    <xf numFmtId="0" fontId="11" fillId="0" borderId="3" xfId="5" applyFont="1" applyBorder="1" applyAlignment="1">
      <alignment horizontal="left" vertical="center" wrapText="1" indent="1"/>
    </xf>
    <xf numFmtId="0" fontId="0" fillId="0" borderId="3" xfId="5" applyFont="1" applyBorder="1" applyAlignment="1">
      <alignment horizontal="left" vertical="center" wrapText="1" indent="1"/>
    </xf>
    <xf numFmtId="0" fontId="14" fillId="0" borderId="4" xfId="5" applyFont="1" applyBorder="1" applyAlignment="1">
      <alignment horizontal="left" vertical="center" wrapText="1" indent="1"/>
    </xf>
    <xf numFmtId="0" fontId="8" fillId="0" borderId="2" xfId="5" applyFont="1" applyBorder="1" applyAlignment="1">
      <alignment horizontal="center" vertical="center" wrapText="1"/>
    </xf>
    <xf numFmtId="0" fontId="0" fillId="0" borderId="2" xfId="5" applyFont="1" applyBorder="1" applyAlignment="1">
      <alignment horizontal="center" vertical="center" wrapText="1"/>
    </xf>
    <xf numFmtId="0" fontId="0" fillId="0" borderId="5" xfId="5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176" fontId="6" fillId="0" borderId="0" xfId="5" applyNumberFormat="1" applyFont="1" applyAlignment="1">
      <alignment horizontal="center" vertical="center" wrapText="1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horizontal="center" vertical="center" wrapText="1"/>
    </xf>
    <xf numFmtId="0" fontId="15" fillId="0" borderId="0" xfId="6" applyFont="1" applyAlignment="1">
      <alignment vertical="center"/>
    </xf>
    <xf numFmtId="0" fontId="15" fillId="0" borderId="0" xfId="6" applyFont="1" applyAlignment="1">
      <alignment horizontal="left" vertical="center"/>
    </xf>
    <xf numFmtId="0" fontId="8" fillId="0" borderId="6" xfId="6" applyFont="1" applyBorder="1" applyAlignment="1">
      <alignment horizontal="center" vertical="center"/>
    </xf>
    <xf numFmtId="41" fontId="8" fillId="0" borderId="2" xfId="6" applyNumberFormat="1" applyFont="1" applyBorder="1" applyAlignment="1">
      <alignment horizontal="center" vertical="center"/>
    </xf>
    <xf numFmtId="43" fontId="8" fillId="0" borderId="2" xfId="6" applyNumberFormat="1" applyFont="1" applyBorder="1" applyAlignment="1">
      <alignment horizontal="center" vertical="center"/>
    </xf>
    <xf numFmtId="0" fontId="11" fillId="0" borderId="3" xfId="6" applyFont="1" applyBorder="1" applyAlignment="1">
      <alignment horizontal="left" vertical="center" wrapText="1" indent="1"/>
    </xf>
    <xf numFmtId="41" fontId="17" fillId="0" borderId="2" xfId="6" applyNumberFormat="1" applyFont="1" applyBorder="1" applyAlignment="1">
      <alignment horizontal="center" vertical="center"/>
    </xf>
    <xf numFmtId="0" fontId="0" fillId="0" borderId="3" xfId="6" applyFont="1" applyBorder="1" applyAlignment="1">
      <alignment horizontal="left" vertical="center" wrapText="1" indent="1"/>
    </xf>
    <xf numFmtId="43" fontId="17" fillId="0" borderId="2" xfId="6" applyNumberFormat="1" applyFont="1" applyBorder="1" applyAlignment="1">
      <alignment horizontal="center" vertical="center"/>
    </xf>
    <xf numFmtId="0" fontId="14" fillId="0" borderId="4" xfId="6" applyFont="1" applyBorder="1" applyAlignment="1">
      <alignment horizontal="left" vertical="center" wrapText="1" indent="1"/>
    </xf>
    <xf numFmtId="0" fontId="8" fillId="0" borderId="2" xfId="6" applyFont="1" applyBorder="1" applyAlignment="1">
      <alignment horizontal="center" vertical="center" wrapText="1"/>
    </xf>
    <xf numFmtId="0" fontId="0" fillId="0" borderId="2" xfId="6" applyFont="1" applyBorder="1" applyAlignment="1">
      <alignment horizontal="center" vertical="center" wrapText="1"/>
    </xf>
    <xf numFmtId="0" fontId="0" fillId="0" borderId="5" xfId="6" applyFont="1" applyBorder="1" applyAlignment="1">
      <alignment horizontal="center" vertical="center" wrapText="1"/>
    </xf>
    <xf numFmtId="0" fontId="8" fillId="0" borderId="0" xfId="6" applyFont="1" applyBorder="1" applyAlignment="1">
      <alignment horizontal="center" vertical="center" wrapText="1"/>
    </xf>
    <xf numFmtId="176" fontId="6" fillId="0" borderId="0" xfId="6" applyNumberFormat="1" applyFont="1" applyAlignment="1">
      <alignment horizontal="center" vertical="center" wrapText="1"/>
    </xf>
    <xf numFmtId="0" fontId="8" fillId="0" borderId="0" xfId="7" applyFont="1" applyAlignment="1">
      <alignment horizontal="center" vertical="center"/>
    </xf>
    <xf numFmtId="0" fontId="8" fillId="0" borderId="0" xfId="7" applyFont="1" applyAlignment="1">
      <alignment horizontal="center" vertical="center" wrapText="1"/>
    </xf>
    <xf numFmtId="0" fontId="15" fillId="0" borderId="0" xfId="7" applyFont="1" applyAlignment="1">
      <alignment vertical="center"/>
    </xf>
    <xf numFmtId="0" fontId="15" fillId="0" borderId="0" xfId="7" applyFont="1" applyAlignment="1">
      <alignment horizontal="left" vertical="center"/>
    </xf>
    <xf numFmtId="0" fontId="8" fillId="0" borderId="6" xfId="7" applyFont="1" applyBorder="1" applyAlignment="1">
      <alignment horizontal="center" vertical="center"/>
    </xf>
    <xf numFmtId="41" fontId="8" fillId="0" borderId="2" xfId="7" applyNumberFormat="1" applyFont="1" applyBorder="1" applyAlignment="1">
      <alignment horizontal="center" vertical="center"/>
    </xf>
    <xf numFmtId="43" fontId="8" fillId="0" borderId="2" xfId="7" applyNumberFormat="1" applyFont="1" applyBorder="1" applyAlignment="1">
      <alignment horizontal="center" vertical="center"/>
    </xf>
    <xf numFmtId="0" fontId="11" fillId="0" borderId="3" xfId="7" applyFont="1" applyBorder="1" applyAlignment="1">
      <alignment horizontal="left" vertical="center" wrapText="1" indent="1"/>
    </xf>
    <xf numFmtId="41" fontId="17" fillId="0" borderId="2" xfId="7" applyNumberFormat="1" applyFont="1" applyBorder="1" applyAlignment="1">
      <alignment horizontal="center" vertical="center"/>
    </xf>
    <xf numFmtId="0" fontId="0" fillId="0" borderId="3" xfId="7" applyFont="1" applyBorder="1" applyAlignment="1">
      <alignment horizontal="left" vertical="center" wrapText="1" indent="1"/>
    </xf>
    <xf numFmtId="43" fontId="17" fillId="0" borderId="2" xfId="7" applyNumberFormat="1" applyFont="1" applyBorder="1" applyAlignment="1">
      <alignment horizontal="center" vertical="center"/>
    </xf>
    <xf numFmtId="0" fontId="14" fillId="0" borderId="4" xfId="7" applyFont="1" applyBorder="1" applyAlignment="1">
      <alignment horizontal="left" vertical="center" wrapText="1" indent="1"/>
    </xf>
    <xf numFmtId="0" fontId="8" fillId="0" borderId="2" xfId="7" applyFont="1" applyBorder="1" applyAlignment="1">
      <alignment horizontal="center" vertical="center" wrapText="1"/>
    </xf>
    <xf numFmtId="0" fontId="0" fillId="0" borderId="2" xfId="7" applyFont="1" applyBorder="1" applyAlignment="1">
      <alignment horizontal="center" vertical="center" wrapText="1"/>
    </xf>
    <xf numFmtId="0" fontId="0" fillId="0" borderId="5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center" vertical="center" wrapText="1"/>
    </xf>
    <xf numFmtId="176" fontId="6" fillId="0" borderId="0" xfId="7" applyNumberFormat="1" applyFont="1" applyAlignment="1">
      <alignment horizontal="center" vertical="center" wrapText="1"/>
    </xf>
    <xf numFmtId="0" fontId="8" fillId="0" borderId="0" xfId="8" applyFont="1" applyAlignment="1">
      <alignment horizontal="center" vertical="center"/>
    </xf>
    <xf numFmtId="176" fontId="6" fillId="0" borderId="0" xfId="8" applyNumberFormat="1" applyFont="1" applyAlignment="1">
      <alignment horizontal="center" vertical="center" wrapText="1"/>
    </xf>
    <xf numFmtId="0" fontId="8" fillId="0" borderId="0" xfId="8" applyFont="1" applyBorder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  <xf numFmtId="0" fontId="0" fillId="0" borderId="5" xfId="8" applyFont="1" applyBorder="1" applyAlignment="1">
      <alignment horizontal="center" vertical="center" wrapText="1"/>
    </xf>
    <xf numFmtId="0" fontId="0" fillId="0" borderId="2" xfId="8" applyFont="1" applyBorder="1" applyAlignment="1">
      <alignment horizontal="center" vertical="center" wrapText="1"/>
    </xf>
    <xf numFmtId="0" fontId="8" fillId="0" borderId="2" xfId="8" applyFont="1" applyBorder="1" applyAlignment="1">
      <alignment horizontal="center" vertical="center" wrapText="1"/>
    </xf>
    <xf numFmtId="0" fontId="14" fillId="0" borderId="4" xfId="8" applyFont="1" applyBorder="1" applyAlignment="1">
      <alignment horizontal="left" vertical="center" wrapText="1" indent="1"/>
    </xf>
    <xf numFmtId="41" fontId="17" fillId="0" borderId="2" xfId="8" applyNumberFormat="1" applyFont="1" applyBorder="1" applyAlignment="1">
      <alignment horizontal="center" vertical="center"/>
    </xf>
    <xf numFmtId="43" fontId="17" fillId="0" borderId="2" xfId="8" applyNumberFormat="1" applyFont="1" applyBorder="1" applyAlignment="1">
      <alignment horizontal="center" vertical="center"/>
    </xf>
    <xf numFmtId="41" fontId="8" fillId="0" borderId="2" xfId="8" applyNumberFormat="1" applyFont="1" applyBorder="1" applyAlignment="1">
      <alignment horizontal="center" vertical="center"/>
    </xf>
    <xf numFmtId="0" fontId="0" fillId="0" borderId="3" xfId="8" applyFont="1" applyBorder="1" applyAlignment="1">
      <alignment horizontal="left" vertical="center" wrapText="1" indent="1"/>
    </xf>
    <xf numFmtId="43" fontId="8" fillId="0" borderId="2" xfId="8" applyNumberFormat="1" applyFont="1" applyBorder="1" applyAlignment="1">
      <alignment horizontal="center" vertical="center"/>
    </xf>
    <xf numFmtId="0" fontId="11" fillId="0" borderId="3" xfId="8" applyFont="1" applyBorder="1" applyAlignment="1">
      <alignment horizontal="left" vertical="center" wrapText="1" indent="1"/>
    </xf>
    <xf numFmtId="0" fontId="8" fillId="0" borderId="6" xfId="8" applyFont="1" applyBorder="1" applyAlignment="1">
      <alignment horizontal="center" vertical="center"/>
    </xf>
    <xf numFmtId="0" fontId="15" fillId="0" borderId="0" xfId="8" applyFont="1" applyAlignment="1">
      <alignment horizontal="left" vertical="center"/>
    </xf>
    <xf numFmtId="0" fontId="15" fillId="0" borderId="0" xfId="8" applyFont="1" applyAlignment="1">
      <alignment vertical="center"/>
    </xf>
    <xf numFmtId="0" fontId="8" fillId="0" borderId="0" xfId="9" applyFont="1" applyAlignment="1">
      <alignment horizontal="center" vertical="center"/>
    </xf>
    <xf numFmtId="176" fontId="6" fillId="0" borderId="0" xfId="9" applyNumberFormat="1" applyFont="1" applyAlignment="1">
      <alignment horizontal="center" vertical="center" wrapText="1"/>
    </xf>
    <xf numFmtId="0" fontId="8" fillId="0" borderId="0" xfId="9" applyFont="1" applyBorder="1" applyAlignment="1">
      <alignment horizontal="center" vertical="center" wrapText="1"/>
    </xf>
    <xf numFmtId="0" fontId="8" fillId="0" borderId="0" xfId="9" applyFont="1" applyAlignment="1">
      <alignment horizontal="center" vertical="center" wrapText="1"/>
    </xf>
    <xf numFmtId="0" fontId="0" fillId="0" borderId="5" xfId="9" applyFont="1" applyBorder="1" applyAlignment="1">
      <alignment horizontal="center" vertical="center" wrapText="1"/>
    </xf>
    <xf numFmtId="0" fontId="0" fillId="0" borderId="2" xfId="9" applyFont="1" applyBorder="1" applyAlignment="1">
      <alignment horizontal="center" vertical="center" wrapText="1"/>
    </xf>
    <xf numFmtId="0" fontId="8" fillId="0" borderId="2" xfId="9" applyFont="1" applyBorder="1" applyAlignment="1">
      <alignment horizontal="center" vertical="center" wrapText="1"/>
    </xf>
    <xf numFmtId="0" fontId="14" fillId="0" borderId="4" xfId="9" applyFont="1" applyBorder="1" applyAlignment="1">
      <alignment horizontal="left" vertical="center" wrapText="1" indent="1"/>
    </xf>
    <xf numFmtId="41" fontId="8" fillId="0" borderId="2" xfId="9" applyNumberFormat="1" applyFont="1" applyBorder="1" applyAlignment="1">
      <alignment horizontal="center" vertical="center"/>
    </xf>
    <xf numFmtId="43" fontId="8" fillId="0" borderId="2" xfId="9" applyNumberFormat="1" applyFont="1" applyBorder="1" applyAlignment="1">
      <alignment horizontal="center" vertical="center"/>
    </xf>
    <xf numFmtId="0" fontId="0" fillId="0" borderId="3" xfId="9" applyFont="1" applyBorder="1" applyAlignment="1">
      <alignment horizontal="left" vertical="center" wrapText="1" indent="1"/>
    </xf>
    <xf numFmtId="0" fontId="11" fillId="0" borderId="3" xfId="9" applyFont="1" applyBorder="1" applyAlignment="1">
      <alignment horizontal="left" vertical="center" wrapText="1" indent="1"/>
    </xf>
    <xf numFmtId="0" fontId="8" fillId="0" borderId="6" xfId="9" applyFont="1" applyBorder="1" applyAlignment="1">
      <alignment horizontal="center" vertical="center"/>
    </xf>
    <xf numFmtId="0" fontId="15" fillId="0" borderId="0" xfId="9" applyFont="1" applyAlignment="1">
      <alignment horizontal="left" vertical="center"/>
    </xf>
    <xf numFmtId="0" fontId="15" fillId="0" borderId="0" xfId="9" applyFont="1" applyAlignment="1">
      <alignment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horizontal="center" vertical="center" wrapText="1"/>
    </xf>
    <xf numFmtId="0" fontId="15" fillId="0" borderId="0" xfId="10" applyFont="1" applyAlignment="1">
      <alignment vertical="center"/>
    </xf>
    <xf numFmtId="0" fontId="15" fillId="0" borderId="0" xfId="10" applyFont="1" applyAlignment="1">
      <alignment horizontal="left" vertical="center"/>
    </xf>
    <xf numFmtId="0" fontId="8" fillId="0" borderId="6" xfId="10" applyFont="1" applyBorder="1" applyAlignment="1">
      <alignment horizontal="center" vertical="center"/>
    </xf>
    <xf numFmtId="41" fontId="8" fillId="0" borderId="2" xfId="10" applyNumberFormat="1" applyFont="1" applyBorder="1" applyAlignment="1">
      <alignment horizontal="center" vertical="center"/>
    </xf>
    <xf numFmtId="43" fontId="8" fillId="0" borderId="2" xfId="10" applyNumberFormat="1" applyFont="1" applyBorder="1" applyAlignment="1">
      <alignment horizontal="center" vertical="center"/>
    </xf>
    <xf numFmtId="0" fontId="11" fillId="0" borderId="3" xfId="10" applyFont="1" applyBorder="1" applyAlignment="1">
      <alignment horizontal="left" vertical="center" wrapText="1" indent="1"/>
    </xf>
    <xf numFmtId="0" fontId="0" fillId="0" borderId="3" xfId="10" applyFont="1" applyBorder="1" applyAlignment="1">
      <alignment horizontal="left" vertical="center" wrapText="1" indent="1"/>
    </xf>
    <xf numFmtId="0" fontId="14" fillId="0" borderId="4" xfId="10" applyFont="1" applyBorder="1" applyAlignment="1">
      <alignment horizontal="left" vertical="center" wrapText="1" indent="1"/>
    </xf>
    <xf numFmtId="0" fontId="8" fillId="0" borderId="2" xfId="10" applyFont="1" applyBorder="1" applyAlignment="1">
      <alignment horizontal="center" vertical="center" wrapText="1"/>
    </xf>
    <xf numFmtId="0" fontId="0" fillId="0" borderId="2" xfId="10" applyFont="1" applyBorder="1" applyAlignment="1">
      <alignment horizontal="center" vertical="center" wrapText="1"/>
    </xf>
    <xf numFmtId="0" fontId="0" fillId="0" borderId="5" xfId="10" applyFont="1" applyBorder="1" applyAlignment="1">
      <alignment horizontal="center" vertical="center" wrapText="1"/>
    </xf>
    <xf numFmtId="0" fontId="8" fillId="0" borderId="0" xfId="10" applyFont="1" applyBorder="1" applyAlignment="1">
      <alignment horizontal="center" vertical="center" wrapText="1"/>
    </xf>
    <xf numFmtId="176" fontId="6" fillId="0" borderId="0" xfId="10" applyNumberFormat="1" applyFont="1" applyAlignment="1">
      <alignment horizontal="center" vertical="center" wrapText="1"/>
    </xf>
    <xf numFmtId="0" fontId="8" fillId="0" borderId="0" xfId="12" applyFont="1" applyAlignment="1">
      <alignment horizontal="center" vertical="center"/>
    </xf>
    <xf numFmtId="0" fontId="8" fillId="0" borderId="0" xfId="12" applyFont="1" applyAlignment="1">
      <alignment horizontal="center" vertical="center" wrapText="1"/>
    </xf>
    <xf numFmtId="0" fontId="15" fillId="0" borderId="0" xfId="12" applyFont="1" applyAlignment="1">
      <alignment vertical="center"/>
    </xf>
    <xf numFmtId="0" fontId="15" fillId="0" borderId="0" xfId="12" applyFont="1" applyAlignment="1">
      <alignment horizontal="left" vertical="center"/>
    </xf>
    <xf numFmtId="0" fontId="8" fillId="0" borderId="6" xfId="12" applyFont="1" applyBorder="1" applyAlignment="1">
      <alignment horizontal="center" vertical="center"/>
    </xf>
    <xf numFmtId="41" fontId="8" fillId="0" borderId="2" xfId="12" applyNumberFormat="1" applyFont="1" applyBorder="1" applyAlignment="1">
      <alignment horizontal="center" vertical="center"/>
    </xf>
    <xf numFmtId="43" fontId="8" fillId="0" borderId="2" xfId="12" applyNumberFormat="1" applyFont="1" applyBorder="1" applyAlignment="1">
      <alignment horizontal="center" vertical="center"/>
    </xf>
    <xf numFmtId="0" fontId="11" fillId="0" borderId="3" xfId="12" applyFont="1" applyBorder="1" applyAlignment="1">
      <alignment horizontal="left" vertical="center" wrapText="1" indent="1"/>
    </xf>
    <xf numFmtId="0" fontId="0" fillId="0" borderId="3" xfId="12" applyFont="1" applyBorder="1" applyAlignment="1">
      <alignment horizontal="left" vertical="center" wrapText="1" indent="1"/>
    </xf>
    <xf numFmtId="0" fontId="14" fillId="0" borderId="4" xfId="12" applyFont="1" applyBorder="1" applyAlignment="1">
      <alignment horizontal="left" vertical="center" wrapText="1" indent="1"/>
    </xf>
    <xf numFmtId="0" fontId="8" fillId="0" borderId="2" xfId="12" applyFont="1" applyBorder="1" applyAlignment="1">
      <alignment horizontal="center" vertical="center" wrapText="1"/>
    </xf>
    <xf numFmtId="0" fontId="0" fillId="0" borderId="2" xfId="12" applyFont="1" applyBorder="1" applyAlignment="1">
      <alignment horizontal="center" vertical="center" wrapText="1"/>
    </xf>
    <xf numFmtId="0" fontId="0" fillId="0" borderId="5" xfId="12" applyFont="1" applyBorder="1" applyAlignment="1">
      <alignment horizontal="center" vertical="center" wrapText="1"/>
    </xf>
    <xf numFmtId="0" fontId="8" fillId="0" borderId="0" xfId="12" applyFont="1" applyBorder="1" applyAlignment="1">
      <alignment horizontal="center" vertical="center" wrapText="1"/>
    </xf>
    <xf numFmtId="176" fontId="6" fillId="0" borderId="0" xfId="12" applyNumberFormat="1" applyFont="1" applyAlignment="1">
      <alignment horizontal="center" vertical="center" wrapText="1"/>
    </xf>
    <xf numFmtId="0" fontId="8" fillId="0" borderId="0" xfId="13" applyFont="1" applyAlignment="1">
      <alignment horizontal="center" vertical="center"/>
    </xf>
    <xf numFmtId="0" fontId="8" fillId="0" borderId="0" xfId="13" applyFont="1" applyAlignment="1">
      <alignment horizontal="center" vertical="center" wrapText="1"/>
    </xf>
    <xf numFmtId="0" fontId="15" fillId="0" borderId="0" xfId="13" applyFont="1" applyAlignment="1">
      <alignment vertical="center"/>
    </xf>
    <xf numFmtId="0" fontId="15" fillId="0" borderId="0" xfId="13" applyFont="1" applyAlignment="1">
      <alignment horizontal="left" vertical="center"/>
    </xf>
    <xf numFmtId="0" fontId="8" fillId="0" borderId="6" xfId="13" applyFont="1" applyBorder="1" applyAlignment="1">
      <alignment horizontal="center" vertical="center"/>
    </xf>
    <xf numFmtId="41" fontId="8" fillId="0" borderId="2" xfId="13" applyNumberFormat="1" applyFont="1" applyBorder="1" applyAlignment="1">
      <alignment horizontal="center" vertical="center"/>
    </xf>
    <xf numFmtId="43" fontId="8" fillId="0" borderId="2" xfId="13" applyNumberFormat="1" applyFont="1" applyBorder="1" applyAlignment="1">
      <alignment horizontal="center" vertical="center"/>
    </xf>
    <xf numFmtId="0" fontId="11" fillId="0" borderId="3" xfId="13" applyFont="1" applyBorder="1" applyAlignment="1">
      <alignment horizontal="left" vertical="center" wrapText="1" indent="1"/>
    </xf>
    <xf numFmtId="0" fontId="0" fillId="0" borderId="3" xfId="13" applyFont="1" applyBorder="1" applyAlignment="1">
      <alignment horizontal="left" vertical="center" wrapText="1" indent="1"/>
    </xf>
    <xf numFmtId="0" fontId="14" fillId="0" borderId="4" xfId="13" applyFont="1" applyBorder="1" applyAlignment="1">
      <alignment horizontal="left" vertical="center" wrapText="1" indent="1"/>
    </xf>
    <xf numFmtId="0" fontId="8" fillId="0" borderId="2" xfId="13" applyFont="1" applyBorder="1" applyAlignment="1">
      <alignment horizontal="center" vertical="center" wrapText="1"/>
    </xf>
    <xf numFmtId="0" fontId="0" fillId="0" borderId="2" xfId="13" applyFont="1" applyBorder="1" applyAlignment="1">
      <alignment horizontal="center" vertical="center" wrapText="1"/>
    </xf>
    <xf numFmtId="0" fontId="0" fillId="0" borderId="5" xfId="13" applyFont="1" applyBorder="1" applyAlignment="1">
      <alignment horizontal="center" vertical="center" wrapText="1"/>
    </xf>
    <xf numFmtId="0" fontId="8" fillId="0" borderId="0" xfId="13" applyFont="1" applyBorder="1" applyAlignment="1">
      <alignment horizontal="center" vertical="center" wrapText="1"/>
    </xf>
    <xf numFmtId="176" fontId="6" fillId="0" borderId="0" xfId="13" applyNumberFormat="1" applyFont="1" applyAlignment="1">
      <alignment horizontal="center" vertical="center" wrapText="1"/>
    </xf>
    <xf numFmtId="0" fontId="8" fillId="0" borderId="0" xfId="14" applyFont="1" applyAlignment="1">
      <alignment horizontal="center" vertical="center"/>
    </xf>
    <xf numFmtId="0" fontId="8" fillId="0" borderId="0" xfId="14" applyFont="1" applyAlignment="1">
      <alignment horizontal="center" vertical="center" wrapText="1"/>
    </xf>
    <xf numFmtId="0" fontId="15" fillId="0" borderId="0" xfId="14" applyFont="1" applyAlignment="1">
      <alignment vertical="center"/>
    </xf>
    <xf numFmtId="0" fontId="15" fillId="0" borderId="0" xfId="14" applyFont="1" applyAlignment="1">
      <alignment horizontal="left" vertical="center"/>
    </xf>
    <xf numFmtId="0" fontId="8" fillId="0" borderId="6" xfId="14" applyFont="1" applyBorder="1" applyAlignment="1">
      <alignment horizontal="center" vertical="center"/>
    </xf>
    <xf numFmtId="41" fontId="8" fillId="0" borderId="2" xfId="14" applyNumberFormat="1" applyFont="1" applyBorder="1" applyAlignment="1">
      <alignment horizontal="center" vertical="center"/>
    </xf>
    <xf numFmtId="43" fontId="8" fillId="0" borderId="2" xfId="14" applyNumberFormat="1" applyFont="1" applyBorder="1" applyAlignment="1">
      <alignment horizontal="center" vertical="center"/>
    </xf>
    <xf numFmtId="0" fontId="11" fillId="0" borderId="3" xfId="14" applyFont="1" applyBorder="1" applyAlignment="1">
      <alignment horizontal="left" vertical="center" wrapText="1" indent="1"/>
    </xf>
    <xf numFmtId="0" fontId="0" fillId="0" borderId="3" xfId="14" applyFont="1" applyBorder="1" applyAlignment="1">
      <alignment horizontal="left" vertical="center" wrapText="1" indent="1"/>
    </xf>
    <xf numFmtId="0" fontId="14" fillId="0" borderId="4" xfId="14" applyFont="1" applyBorder="1" applyAlignment="1">
      <alignment horizontal="left" vertical="center" wrapText="1" indent="1"/>
    </xf>
    <xf numFmtId="0" fontId="8" fillId="0" borderId="2" xfId="14" applyFont="1" applyBorder="1" applyAlignment="1">
      <alignment horizontal="center" vertical="center" wrapText="1"/>
    </xf>
    <xf numFmtId="0" fontId="0" fillId="0" borderId="2" xfId="14" applyFont="1" applyBorder="1" applyAlignment="1">
      <alignment horizontal="center" vertical="center" wrapText="1"/>
    </xf>
    <xf numFmtId="0" fontId="0" fillId="0" borderId="5" xfId="14" applyFont="1" applyBorder="1" applyAlignment="1">
      <alignment horizontal="center" vertical="center" wrapText="1"/>
    </xf>
    <xf numFmtId="0" fontId="8" fillId="0" borderId="0" xfId="14" applyFont="1" applyBorder="1" applyAlignment="1">
      <alignment horizontal="center" vertical="center" wrapText="1"/>
    </xf>
    <xf numFmtId="176" fontId="6" fillId="0" borderId="0" xfId="14" applyNumberFormat="1" applyFont="1" applyAlignment="1">
      <alignment horizontal="center" vertical="center" wrapText="1"/>
    </xf>
    <xf numFmtId="0" fontId="8" fillId="0" borderId="0" xfId="15" applyFont="1" applyAlignment="1">
      <alignment horizontal="center" vertical="center"/>
    </xf>
    <xf numFmtId="0" fontId="8" fillId="0" borderId="0" xfId="15" applyFont="1" applyAlignment="1">
      <alignment horizontal="center" vertical="center" wrapText="1"/>
    </xf>
    <xf numFmtId="0" fontId="15" fillId="0" borderId="0" xfId="15" applyFont="1" applyAlignment="1">
      <alignment vertical="center"/>
    </xf>
    <xf numFmtId="0" fontId="15" fillId="0" borderId="0" xfId="15" applyFont="1" applyAlignment="1">
      <alignment horizontal="left" vertical="center"/>
    </xf>
    <xf numFmtId="0" fontId="8" fillId="0" borderId="6" xfId="15" applyFont="1" applyBorder="1" applyAlignment="1">
      <alignment horizontal="center" vertical="center"/>
    </xf>
    <xf numFmtId="41" fontId="8" fillId="0" borderId="2" xfId="15" applyNumberFormat="1" applyFont="1" applyBorder="1" applyAlignment="1">
      <alignment horizontal="center" vertical="center"/>
    </xf>
    <xf numFmtId="43" fontId="8" fillId="0" borderId="2" xfId="15" applyNumberFormat="1" applyFont="1" applyBorder="1" applyAlignment="1">
      <alignment horizontal="center" vertical="center"/>
    </xf>
    <xf numFmtId="0" fontId="11" fillId="0" borderId="3" xfId="15" applyFont="1" applyBorder="1" applyAlignment="1">
      <alignment horizontal="left" vertical="center" wrapText="1" indent="1"/>
    </xf>
    <xf numFmtId="0" fontId="0" fillId="0" borderId="3" xfId="15" applyFont="1" applyBorder="1" applyAlignment="1">
      <alignment horizontal="left" vertical="center" wrapText="1" indent="1"/>
    </xf>
    <xf numFmtId="0" fontId="14" fillId="0" borderId="4" xfId="15" applyFont="1" applyBorder="1" applyAlignment="1">
      <alignment horizontal="left" vertical="center" wrapText="1" indent="1"/>
    </xf>
    <xf numFmtId="0" fontId="8" fillId="0" borderId="2" xfId="15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0" fillId="0" borderId="5" xfId="15" applyFont="1" applyBorder="1" applyAlignment="1">
      <alignment horizontal="center" vertical="center" wrapText="1"/>
    </xf>
    <xf numFmtId="0" fontId="8" fillId="0" borderId="0" xfId="15" applyFont="1" applyBorder="1" applyAlignment="1">
      <alignment horizontal="center" vertical="center" wrapText="1"/>
    </xf>
    <xf numFmtId="176" fontId="6" fillId="0" borderId="0" xfId="15" applyNumberFormat="1" applyFont="1" applyAlignment="1">
      <alignment horizontal="center" vertical="center" wrapText="1"/>
    </xf>
    <xf numFmtId="0" fontId="8" fillId="0" borderId="0" xfId="16" applyFont="1" applyAlignment="1">
      <alignment horizontal="center" vertical="center"/>
    </xf>
    <xf numFmtId="0" fontId="8" fillId="0" borderId="0" xfId="16" applyFont="1" applyAlignment="1">
      <alignment horizontal="center" vertical="center" wrapText="1"/>
    </xf>
    <xf numFmtId="0" fontId="15" fillId="0" borderId="0" xfId="16" applyFont="1" applyAlignment="1">
      <alignment vertical="center"/>
    </xf>
    <xf numFmtId="0" fontId="15" fillId="0" borderId="0" xfId="16" applyFont="1" applyAlignment="1">
      <alignment horizontal="left" vertical="center"/>
    </xf>
    <xf numFmtId="0" fontId="8" fillId="0" borderId="6" xfId="16" applyFont="1" applyBorder="1" applyAlignment="1">
      <alignment horizontal="center" vertical="center"/>
    </xf>
    <xf numFmtId="41" fontId="8" fillId="0" borderId="2" xfId="16" applyNumberFormat="1" applyFont="1" applyBorder="1" applyAlignment="1">
      <alignment horizontal="center" vertical="center"/>
    </xf>
    <xf numFmtId="43" fontId="8" fillId="0" borderId="2" xfId="16" applyNumberFormat="1" applyFont="1" applyBorder="1" applyAlignment="1">
      <alignment horizontal="center" vertical="center"/>
    </xf>
    <xf numFmtId="0" fontId="11" fillId="0" borderId="3" xfId="16" applyFont="1" applyBorder="1" applyAlignment="1">
      <alignment horizontal="left" vertical="center" wrapText="1" indent="1"/>
    </xf>
    <xf numFmtId="0" fontId="0" fillId="0" borderId="3" xfId="16" applyFont="1" applyBorder="1" applyAlignment="1">
      <alignment horizontal="left" vertical="center" wrapText="1" indent="1"/>
    </xf>
    <xf numFmtId="41" fontId="17" fillId="0" borderId="2" xfId="16" applyNumberFormat="1" applyFont="1" applyBorder="1" applyAlignment="1">
      <alignment horizontal="center" vertical="center"/>
    </xf>
    <xf numFmtId="43" fontId="17" fillId="0" borderId="2" xfId="16" applyNumberFormat="1" applyFont="1" applyBorder="1" applyAlignment="1">
      <alignment horizontal="center" vertical="center"/>
    </xf>
    <xf numFmtId="0" fontId="14" fillId="0" borderId="4" xfId="16" applyFont="1" applyBorder="1" applyAlignment="1">
      <alignment horizontal="left" vertical="center" wrapText="1" indent="1"/>
    </xf>
    <xf numFmtId="0" fontId="8" fillId="0" borderId="2" xfId="16" applyFont="1" applyBorder="1" applyAlignment="1">
      <alignment horizontal="center" vertical="center" wrapText="1"/>
    </xf>
    <xf numFmtId="0" fontId="0" fillId="0" borderId="2" xfId="16" applyFont="1" applyBorder="1" applyAlignment="1">
      <alignment horizontal="center" vertical="center" wrapText="1"/>
    </xf>
    <xf numFmtId="0" fontId="0" fillId="0" borderId="5" xfId="16" applyFont="1" applyBorder="1" applyAlignment="1">
      <alignment horizontal="center" vertical="center" wrapText="1"/>
    </xf>
    <xf numFmtId="0" fontId="8" fillId="0" borderId="0" xfId="16" applyFont="1" applyBorder="1" applyAlignment="1">
      <alignment horizontal="center" vertical="center" wrapText="1"/>
    </xf>
    <xf numFmtId="176" fontId="6" fillId="0" borderId="0" xfId="16" applyNumberFormat="1" applyFont="1" applyAlignment="1">
      <alignment horizontal="center" vertical="center" wrapText="1"/>
    </xf>
    <xf numFmtId="0" fontId="8" fillId="0" borderId="0" xfId="17" applyFont="1" applyAlignment="1">
      <alignment horizontal="center" vertical="center"/>
    </xf>
    <xf numFmtId="0" fontId="8" fillId="0" borderId="0" xfId="17" applyFont="1" applyAlignment="1">
      <alignment horizontal="center" vertical="center" wrapText="1"/>
    </xf>
    <xf numFmtId="0" fontId="15" fillId="0" borderId="0" xfId="17" applyFont="1" applyAlignment="1">
      <alignment vertical="center"/>
    </xf>
    <xf numFmtId="0" fontId="15" fillId="0" borderId="0" xfId="17" applyFont="1" applyAlignment="1">
      <alignment horizontal="left" vertical="center"/>
    </xf>
    <xf numFmtId="0" fontId="8" fillId="0" borderId="0" xfId="17" applyFont="1" applyBorder="1" applyAlignment="1">
      <alignment horizontal="center" vertical="center"/>
    </xf>
    <xf numFmtId="0" fontId="8" fillId="0" borderId="1" xfId="17" applyFont="1" applyBorder="1" applyAlignment="1">
      <alignment horizontal="center" vertical="center"/>
    </xf>
    <xf numFmtId="0" fontId="8" fillId="0" borderId="6" xfId="17" applyFont="1" applyBorder="1" applyAlignment="1">
      <alignment horizontal="center" vertical="center"/>
    </xf>
    <xf numFmtId="41" fontId="8" fillId="0" borderId="2" xfId="17" applyNumberFormat="1" applyFont="1" applyBorder="1" applyAlignment="1">
      <alignment horizontal="center" vertical="center"/>
    </xf>
    <xf numFmtId="43" fontId="8" fillId="0" borderId="2" xfId="17" applyNumberFormat="1" applyFont="1" applyBorder="1" applyAlignment="1">
      <alignment horizontal="center" vertical="center"/>
    </xf>
    <xf numFmtId="0" fontId="11" fillId="0" borderId="3" xfId="17" applyFont="1" applyBorder="1" applyAlignment="1">
      <alignment horizontal="left" vertical="center" wrapText="1" indent="1"/>
    </xf>
    <xf numFmtId="0" fontId="18" fillId="0" borderId="3" xfId="17" applyFont="1" applyBorder="1" applyAlignment="1">
      <alignment horizontal="left" vertical="center" wrapText="1" indent="1"/>
    </xf>
    <xf numFmtId="0" fontId="26" fillId="0" borderId="3" xfId="17" applyFont="1" applyBorder="1" applyAlignment="1">
      <alignment horizontal="left" vertical="center" wrapText="1" indent="1"/>
    </xf>
    <xf numFmtId="41" fontId="17" fillId="0" borderId="2" xfId="17" applyNumberFormat="1" applyFont="1" applyBorder="1" applyAlignment="1">
      <alignment horizontal="center" vertical="center"/>
    </xf>
    <xf numFmtId="43" fontId="17" fillId="0" borderId="2" xfId="17" applyNumberFormat="1" applyFont="1" applyBorder="1" applyAlignment="1">
      <alignment horizontal="center" vertical="center"/>
    </xf>
    <xf numFmtId="0" fontId="10" fillId="0" borderId="4" xfId="17" applyFont="1" applyBorder="1" applyAlignment="1">
      <alignment horizontal="left" vertical="center" wrapText="1" indent="1"/>
    </xf>
    <xf numFmtId="0" fontId="17" fillId="0" borderId="2" xfId="17" applyFont="1" applyBorder="1" applyAlignment="1">
      <alignment horizontal="center" vertical="center" wrapText="1"/>
    </xf>
    <xf numFmtId="0" fontId="28" fillId="0" borderId="2" xfId="34" applyFont="1" applyBorder="1" applyAlignment="1">
      <alignment horizontal="center" vertical="center" wrapText="1"/>
    </xf>
    <xf numFmtId="0" fontId="26" fillId="0" borderId="2" xfId="17" applyFont="1" applyBorder="1" applyAlignment="1">
      <alignment horizontal="center" vertical="center" wrapText="1"/>
    </xf>
    <xf numFmtId="0" fontId="26" fillId="0" borderId="5" xfId="17" applyFont="1" applyBorder="1" applyAlignment="1">
      <alignment horizontal="center" vertical="center" wrapText="1"/>
    </xf>
    <xf numFmtId="0" fontId="8" fillId="0" borderId="0" xfId="17" applyFont="1" applyBorder="1" applyAlignment="1">
      <alignment horizontal="center" vertical="center" wrapText="1"/>
    </xf>
    <xf numFmtId="176" fontId="8" fillId="0" borderId="0" xfId="17" applyNumberFormat="1" applyFont="1" applyAlignment="1">
      <alignment horizontal="center" vertical="center" wrapText="1"/>
    </xf>
    <xf numFmtId="0" fontId="8" fillId="0" borderId="0" xfId="18" applyFont="1" applyAlignment="1">
      <alignment horizontal="center" vertical="center"/>
    </xf>
    <xf numFmtId="0" fontId="8" fillId="0" borderId="0" xfId="18" applyFont="1" applyAlignment="1">
      <alignment horizontal="center" vertical="center" wrapText="1"/>
    </xf>
    <xf numFmtId="0" fontId="15" fillId="0" borderId="0" xfId="18" applyFont="1" applyAlignment="1">
      <alignment vertical="center"/>
    </xf>
    <xf numFmtId="0" fontId="15" fillId="0" borderId="0" xfId="18" applyFont="1" applyAlignment="1">
      <alignment horizontal="left" vertical="center"/>
    </xf>
    <xf numFmtId="0" fontId="8" fillId="0" borderId="6" xfId="18" applyFont="1" applyBorder="1" applyAlignment="1">
      <alignment horizontal="center" vertical="center"/>
    </xf>
    <xf numFmtId="41" fontId="8" fillId="0" borderId="2" xfId="18" applyNumberFormat="1" applyFont="1" applyBorder="1" applyAlignment="1">
      <alignment horizontal="center" vertical="center"/>
    </xf>
    <xf numFmtId="43" fontId="8" fillId="0" borderId="2" xfId="18" applyNumberFormat="1" applyFont="1" applyBorder="1" applyAlignment="1">
      <alignment horizontal="center" vertical="center"/>
    </xf>
    <xf numFmtId="0" fontId="11" fillId="0" borderId="3" xfId="18" applyFont="1" applyBorder="1" applyAlignment="1">
      <alignment horizontal="left" vertical="center" wrapText="1" indent="1"/>
    </xf>
    <xf numFmtId="41" fontId="17" fillId="0" borderId="2" xfId="18" applyNumberFormat="1" applyFont="1" applyBorder="1" applyAlignment="1">
      <alignment horizontal="center" vertical="center"/>
    </xf>
    <xf numFmtId="0" fontId="0" fillId="0" borderId="3" xfId="18" applyFont="1" applyBorder="1" applyAlignment="1">
      <alignment horizontal="left" vertical="center" wrapText="1" indent="1"/>
    </xf>
    <xf numFmtId="0" fontId="2" fillId="0" borderId="3" xfId="18" applyFont="1" applyBorder="1" applyAlignment="1">
      <alignment horizontal="left" vertical="center" wrapText="1" indent="1"/>
    </xf>
    <xf numFmtId="43" fontId="17" fillId="0" borderId="2" xfId="18" applyNumberFormat="1" applyFont="1" applyBorder="1" applyAlignment="1">
      <alignment horizontal="center" vertical="center"/>
    </xf>
    <xf numFmtId="0" fontId="14" fillId="0" borderId="4" xfId="18" applyFont="1" applyBorder="1" applyAlignment="1">
      <alignment horizontal="left" vertical="center" wrapText="1" indent="1"/>
    </xf>
    <xf numFmtId="0" fontId="15" fillId="0" borderId="2" xfId="18" applyFont="1" applyBorder="1" applyAlignment="1">
      <alignment horizontal="center" vertical="center" wrapText="1"/>
    </xf>
    <xf numFmtId="0" fontId="16" fillId="0" borderId="2" xfId="34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 wrapText="1"/>
    </xf>
    <xf numFmtId="0" fontId="2" fillId="0" borderId="5" xfId="18" applyFont="1" applyBorder="1" applyAlignment="1">
      <alignment horizontal="center" vertical="center" wrapText="1"/>
    </xf>
    <xf numFmtId="0" fontId="15" fillId="0" borderId="0" xfId="18" applyFont="1" applyAlignment="1">
      <alignment horizontal="center" vertical="center" wrapText="1"/>
    </xf>
    <xf numFmtId="0" fontId="14" fillId="0" borderId="1" xfId="34" applyFont="1" applyBorder="1" applyAlignment="1">
      <alignment horizontal="center" vertical="center" wrapText="1"/>
    </xf>
    <xf numFmtId="0" fontId="8" fillId="0" borderId="0" xfId="18" applyFont="1" applyBorder="1" applyAlignment="1">
      <alignment horizontal="center" vertical="center" wrapText="1"/>
    </xf>
    <xf numFmtId="176" fontId="6" fillId="0" borderId="0" xfId="18" applyNumberFormat="1" applyFont="1" applyAlignment="1">
      <alignment horizontal="center" vertical="center" wrapText="1"/>
    </xf>
    <xf numFmtId="0" fontId="8" fillId="0" borderId="0" xfId="19" applyFont="1" applyAlignment="1">
      <alignment horizontal="center" vertical="center"/>
    </xf>
    <xf numFmtId="176" fontId="6" fillId="0" borderId="0" xfId="19" applyNumberFormat="1" applyFont="1" applyAlignment="1">
      <alignment horizontal="center" vertical="center" wrapText="1"/>
    </xf>
    <xf numFmtId="0" fontId="8" fillId="0" borderId="0" xfId="19" applyFont="1" applyBorder="1" applyAlignment="1">
      <alignment horizontal="center" vertical="center" wrapText="1"/>
    </xf>
    <xf numFmtId="0" fontId="8" fillId="0" borderId="0" xfId="19" applyFont="1" applyAlignment="1">
      <alignment horizontal="center" vertical="center" wrapText="1"/>
    </xf>
    <xf numFmtId="0" fontId="2" fillId="0" borderId="5" xfId="19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 vertical="center" wrapText="1"/>
    </xf>
    <xf numFmtId="0" fontId="15" fillId="0" borderId="2" xfId="19" applyFont="1" applyBorder="1" applyAlignment="1">
      <alignment horizontal="center" vertical="center" wrapText="1"/>
    </xf>
    <xf numFmtId="0" fontId="14" fillId="0" borderId="4" xfId="19" applyFont="1" applyBorder="1" applyAlignment="1">
      <alignment horizontal="left" vertical="center" wrapText="1" indent="1"/>
    </xf>
    <xf numFmtId="41" fontId="17" fillId="0" borderId="2" xfId="19" applyNumberFormat="1" applyFont="1" applyBorder="1" applyAlignment="1">
      <alignment horizontal="center" vertical="center"/>
    </xf>
    <xf numFmtId="43" fontId="17" fillId="0" borderId="2" xfId="19" applyNumberFormat="1" applyFont="1" applyBorder="1" applyAlignment="1">
      <alignment horizontal="center" vertical="center"/>
    </xf>
    <xf numFmtId="41" fontId="8" fillId="0" borderId="2" xfId="19" applyNumberFormat="1" applyFont="1" applyBorder="1" applyAlignment="1">
      <alignment horizontal="center" vertical="center"/>
    </xf>
    <xf numFmtId="0" fontId="0" fillId="0" borderId="3" xfId="19" applyFont="1" applyBorder="1" applyAlignment="1">
      <alignment horizontal="left" vertical="center" wrapText="1" indent="1"/>
    </xf>
    <xf numFmtId="43" fontId="8" fillId="0" borderId="2" xfId="19" applyNumberFormat="1" applyFont="1" applyBorder="1" applyAlignment="1">
      <alignment horizontal="center" vertical="center"/>
    </xf>
    <xf numFmtId="0" fontId="11" fillId="0" borderId="3" xfId="19" applyFont="1" applyBorder="1" applyAlignment="1">
      <alignment horizontal="left" vertical="center" wrapText="1" indent="1"/>
    </xf>
    <xf numFmtId="0" fontId="8" fillId="0" borderId="6" xfId="19" applyFont="1" applyBorder="1" applyAlignment="1">
      <alignment horizontal="center" vertical="center"/>
    </xf>
    <xf numFmtId="0" fontId="15" fillId="0" borderId="0" xfId="19" applyFont="1" applyAlignment="1">
      <alignment horizontal="left" vertical="center"/>
    </xf>
    <xf numFmtId="0" fontId="15" fillId="0" borderId="0" xfId="19" applyFont="1" applyAlignment="1">
      <alignment vertical="center"/>
    </xf>
    <xf numFmtId="0" fontId="8" fillId="0" borderId="0" xfId="20" applyFont="1" applyAlignment="1">
      <alignment horizontal="center" vertical="center"/>
    </xf>
    <xf numFmtId="176" fontId="6" fillId="0" borderId="0" xfId="20" applyNumberFormat="1" applyFont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 wrapText="1"/>
    </xf>
    <xf numFmtId="0" fontId="26" fillId="0" borderId="5" xfId="35" applyFont="1" applyBorder="1" applyAlignment="1">
      <alignment horizontal="center" vertical="center" wrapText="1"/>
    </xf>
    <xf numFmtId="0" fontId="26" fillId="0" borderId="2" xfId="35" applyFont="1" applyBorder="1" applyAlignment="1">
      <alignment horizontal="center" vertical="center" wrapText="1"/>
    </xf>
    <xf numFmtId="0" fontId="17" fillId="0" borderId="2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left" vertical="center" wrapText="1" indent="1"/>
    </xf>
    <xf numFmtId="41" fontId="17" fillId="0" borderId="2" xfId="20" applyNumberFormat="1" applyFont="1" applyBorder="1" applyAlignment="1">
      <alignment horizontal="center" vertical="center"/>
    </xf>
    <xf numFmtId="43" fontId="17" fillId="0" borderId="2" xfId="20" applyNumberFormat="1" applyFont="1" applyBorder="1" applyAlignment="1">
      <alignment horizontal="center" vertical="center"/>
    </xf>
    <xf numFmtId="41" fontId="8" fillId="0" borderId="2" xfId="20" applyNumberFormat="1" applyFont="1" applyBorder="1" applyAlignment="1">
      <alignment horizontal="center" vertical="center"/>
    </xf>
    <xf numFmtId="0" fontId="0" fillId="0" borderId="3" xfId="20" applyFont="1" applyBorder="1" applyAlignment="1">
      <alignment horizontal="left" vertical="center" wrapText="1" indent="1"/>
    </xf>
    <xf numFmtId="43" fontId="8" fillId="0" borderId="2" xfId="20" applyNumberFormat="1" applyFont="1" applyBorder="1" applyAlignment="1">
      <alignment horizontal="center" vertical="center"/>
    </xf>
    <xf numFmtId="0" fontId="11" fillId="0" borderId="3" xfId="20" applyFont="1" applyBorder="1" applyAlignment="1">
      <alignment horizontal="left" vertical="center" wrapText="1" indent="1"/>
    </xf>
    <xf numFmtId="0" fontId="8" fillId="0" borderId="6" xfId="20" applyFont="1" applyBorder="1" applyAlignment="1">
      <alignment horizontal="center" vertical="center"/>
    </xf>
    <xf numFmtId="0" fontId="15" fillId="0" borderId="0" xfId="20" applyFont="1" applyAlignment="1">
      <alignment horizontal="left" vertical="center"/>
    </xf>
    <xf numFmtId="0" fontId="15" fillId="0" borderId="0" xfId="20" applyFont="1" applyAlignment="1">
      <alignment vertical="center"/>
    </xf>
    <xf numFmtId="0" fontId="15" fillId="0" borderId="0" xfId="34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/>
    </xf>
    <xf numFmtId="176" fontId="6" fillId="0" borderId="0" xfId="21" applyNumberFormat="1" applyFont="1" applyAlignment="1">
      <alignment horizontal="center" vertical="center" wrapText="1"/>
    </xf>
    <xf numFmtId="0" fontId="8" fillId="0" borderId="0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0" fontId="29" fillId="0" borderId="1" xfId="34" applyFont="1" applyBorder="1" applyAlignment="1">
      <alignment horizontal="center" vertical="center" wrapText="1"/>
    </xf>
    <xf numFmtId="0" fontId="17" fillId="0" borderId="0" xfId="21" applyFont="1" applyAlignment="1">
      <alignment horizontal="center" vertical="center" wrapText="1"/>
    </xf>
    <xf numFmtId="0" fontId="26" fillId="0" borderId="5" xfId="21" applyFont="1" applyBorder="1" applyAlignment="1">
      <alignment horizontal="center" vertical="center" wrapText="1"/>
    </xf>
    <xf numFmtId="0" fontId="26" fillId="0" borderId="2" xfId="21" applyFont="1" applyBorder="1" applyAlignment="1">
      <alignment horizontal="center" vertical="center" wrapText="1"/>
    </xf>
    <xf numFmtId="0" fontId="17" fillId="0" borderId="2" xfId="21" applyFont="1" applyBorder="1" applyAlignment="1">
      <alignment horizontal="center" vertical="center" wrapText="1"/>
    </xf>
    <xf numFmtId="0" fontId="29" fillId="0" borderId="4" xfId="21" applyFont="1" applyBorder="1" applyAlignment="1">
      <alignment horizontal="left" vertical="center" wrapText="1" indent="1"/>
    </xf>
    <xf numFmtId="41" fontId="8" fillId="0" borderId="2" xfId="21" applyNumberFormat="1" applyFont="1" applyBorder="1" applyAlignment="1">
      <alignment horizontal="center" vertical="center"/>
    </xf>
    <xf numFmtId="43" fontId="8" fillId="0" borderId="2" xfId="21" applyNumberFormat="1" applyFont="1" applyBorder="1" applyAlignment="1">
      <alignment horizontal="center" vertical="center"/>
    </xf>
    <xf numFmtId="0" fontId="26" fillId="0" borderId="3" xfId="21" applyFont="1" applyBorder="1" applyAlignment="1">
      <alignment horizontal="left" vertical="center" wrapText="1" indent="1"/>
    </xf>
    <xf numFmtId="0" fontId="27" fillId="0" borderId="3" xfId="21" applyFont="1" applyBorder="1" applyAlignment="1">
      <alignment horizontal="left" vertical="center" wrapText="1" indent="1"/>
    </xf>
    <xf numFmtId="0" fontId="8" fillId="0" borderId="6" xfId="21" applyFont="1" applyBorder="1" applyAlignment="1">
      <alignment horizontal="center" vertical="center"/>
    </xf>
    <xf numFmtId="0" fontId="15" fillId="0" borderId="0" xfId="21" applyFont="1" applyAlignment="1">
      <alignment horizontal="left" vertical="center"/>
    </xf>
    <xf numFmtId="0" fontId="15" fillId="0" borderId="0" xfId="21" applyFont="1" applyAlignment="1">
      <alignment vertical="center"/>
    </xf>
    <xf numFmtId="0" fontId="8" fillId="0" borderId="0" xfId="23" applyFont="1" applyAlignment="1">
      <alignment horizontal="center" vertical="center"/>
    </xf>
    <xf numFmtId="176" fontId="15" fillId="0" borderId="0" xfId="23" applyNumberFormat="1" applyFont="1" applyAlignment="1">
      <alignment horizontal="center" vertical="center" wrapText="1"/>
    </xf>
    <xf numFmtId="0" fontId="15" fillId="0" borderId="0" xfId="23" applyFont="1" applyAlignment="1">
      <alignment horizontal="center" vertical="center"/>
    </xf>
    <xf numFmtId="0" fontId="15" fillId="0" borderId="0" xfId="23" applyFont="1" applyBorder="1" applyAlignment="1">
      <alignment horizontal="center" vertical="center" wrapText="1"/>
    </xf>
    <xf numFmtId="0" fontId="15" fillId="0" borderId="0" xfId="23" applyFont="1" applyBorder="1" applyAlignment="1">
      <alignment horizontal="center" vertical="center"/>
    </xf>
    <xf numFmtId="0" fontId="15" fillId="0" borderId="0" xfId="23" applyFont="1" applyAlignment="1">
      <alignment horizontal="center" vertical="center" wrapText="1"/>
    </xf>
    <xf numFmtId="0" fontId="2" fillId="0" borderId="5" xfId="23" applyFont="1" applyBorder="1" applyAlignment="1">
      <alignment horizontal="center" vertical="center" wrapText="1"/>
    </xf>
    <xf numFmtId="0" fontId="2" fillId="0" borderId="2" xfId="23" applyFont="1" applyBorder="1" applyAlignment="1">
      <alignment horizontal="center" vertical="center" wrapText="1"/>
    </xf>
    <xf numFmtId="0" fontId="15" fillId="0" borderId="2" xfId="23" applyFont="1" applyBorder="1" applyAlignment="1">
      <alignment horizontal="center" vertical="center" wrapText="1"/>
    </xf>
    <xf numFmtId="0" fontId="14" fillId="0" borderId="4" xfId="23" applyFont="1" applyBorder="1" applyAlignment="1">
      <alignment horizontal="left" vertical="center" wrapText="1" indent="1"/>
    </xf>
    <xf numFmtId="41" fontId="15" fillId="0" borderId="2" xfId="23" applyNumberFormat="1" applyFont="1" applyBorder="1" applyAlignment="1">
      <alignment horizontal="center" vertical="center"/>
    </xf>
    <xf numFmtId="43" fontId="15" fillId="0" borderId="2" xfId="23" applyNumberFormat="1" applyFont="1" applyBorder="1" applyAlignment="1">
      <alignment horizontal="center" vertical="center"/>
    </xf>
    <xf numFmtId="0" fontId="2" fillId="0" borderId="3" xfId="23" applyFont="1" applyBorder="1" applyAlignment="1">
      <alignment horizontal="left" vertical="center" wrapText="1" indent="1"/>
    </xf>
    <xf numFmtId="0" fontId="12" fillId="0" borderId="3" xfId="23" applyFont="1" applyBorder="1" applyAlignment="1">
      <alignment horizontal="left" vertical="center" wrapText="1" indent="1"/>
    </xf>
    <xf numFmtId="0" fontId="15" fillId="0" borderId="6" xfId="23" applyFont="1" applyBorder="1" applyAlignment="1">
      <alignment horizontal="center" vertical="center"/>
    </xf>
    <xf numFmtId="0" fontId="15" fillId="0" borderId="0" xfId="23" applyFont="1" applyAlignment="1">
      <alignment horizontal="left" vertical="center"/>
    </xf>
    <xf numFmtId="0" fontId="15" fillId="0" borderId="0" xfId="23" applyFont="1" applyAlignment="1">
      <alignment vertical="center"/>
    </xf>
    <xf numFmtId="0" fontId="8" fillId="0" borderId="0" xfId="23" applyFont="1" applyAlignment="1">
      <alignment horizontal="center" vertical="center" wrapText="1"/>
    </xf>
    <xf numFmtId="0" fontId="8" fillId="0" borderId="0" xfId="24" applyFont="1" applyAlignment="1">
      <alignment horizontal="center" vertical="center"/>
    </xf>
    <xf numFmtId="176" fontId="6" fillId="0" borderId="0" xfId="24" applyNumberFormat="1" applyFont="1" applyAlignment="1">
      <alignment horizontal="center" vertical="center" wrapText="1"/>
    </xf>
    <xf numFmtId="0" fontId="8" fillId="0" borderId="0" xfId="24" applyFont="1" applyBorder="1" applyAlignment="1">
      <alignment horizontal="center" vertical="center" wrapText="1"/>
    </xf>
    <xf numFmtId="0" fontId="8" fillId="0" borderId="0" xfId="24" applyFont="1" applyAlignment="1">
      <alignment horizontal="center" vertical="center" wrapText="1"/>
    </xf>
    <xf numFmtId="0" fontId="0" fillId="0" borderId="5" xfId="24" applyFont="1" applyBorder="1" applyAlignment="1">
      <alignment horizontal="center" vertical="center" wrapText="1"/>
    </xf>
    <xf numFmtId="0" fontId="0" fillId="0" borderId="2" xfId="24" applyFont="1" applyBorder="1" applyAlignment="1">
      <alignment horizontal="center" vertical="center" wrapText="1"/>
    </xf>
    <xf numFmtId="0" fontId="8" fillId="0" borderId="2" xfId="24" applyFont="1" applyBorder="1" applyAlignment="1">
      <alignment horizontal="center" vertical="center" wrapText="1"/>
    </xf>
    <xf numFmtId="0" fontId="14" fillId="0" borderId="4" xfId="24" applyFont="1" applyBorder="1" applyAlignment="1">
      <alignment horizontal="left" vertical="center" wrapText="1" indent="1"/>
    </xf>
    <xf numFmtId="41" fontId="8" fillId="0" borderId="2" xfId="24" applyNumberFormat="1" applyFont="1" applyBorder="1" applyAlignment="1">
      <alignment horizontal="center" vertical="center"/>
    </xf>
    <xf numFmtId="43" fontId="8" fillId="0" borderId="2" xfId="24" applyNumberFormat="1" applyFont="1" applyBorder="1" applyAlignment="1">
      <alignment horizontal="center" vertical="center"/>
    </xf>
    <xf numFmtId="0" fontId="0" fillId="0" borderId="3" xfId="24" applyFont="1" applyBorder="1" applyAlignment="1">
      <alignment horizontal="left" vertical="center" wrapText="1" indent="1"/>
    </xf>
    <xf numFmtId="0" fontId="11" fillId="0" borderId="3" xfId="24" applyFont="1" applyBorder="1" applyAlignment="1">
      <alignment horizontal="left" vertical="center" wrapText="1" indent="1"/>
    </xf>
    <xf numFmtId="0" fontId="8" fillId="0" borderId="6" xfId="24" applyFont="1" applyBorder="1" applyAlignment="1">
      <alignment horizontal="center" vertical="center"/>
    </xf>
    <xf numFmtId="0" fontId="15" fillId="0" borderId="0" xfId="24" applyFont="1" applyAlignment="1">
      <alignment horizontal="left" vertical="center"/>
    </xf>
    <xf numFmtId="0" fontId="15" fillId="0" borderId="0" xfId="24" applyFont="1" applyAlignment="1">
      <alignment vertical="center"/>
    </xf>
    <xf numFmtId="0" fontId="8" fillId="0" borderId="0" xfId="25" applyFont="1" applyAlignment="1">
      <alignment horizontal="center" vertical="center"/>
    </xf>
    <xf numFmtId="176" fontId="6" fillId="0" borderId="0" xfId="25" applyNumberFormat="1" applyFont="1" applyAlignment="1">
      <alignment horizontal="center" vertical="center" wrapText="1"/>
    </xf>
    <xf numFmtId="0" fontId="8" fillId="0" borderId="0" xfId="25" applyFont="1" applyBorder="1" applyAlignment="1">
      <alignment horizontal="center" vertical="center" wrapText="1"/>
    </xf>
    <xf numFmtId="0" fontId="8" fillId="0" borderId="0" xfId="25" applyFont="1" applyAlignment="1">
      <alignment horizontal="center" vertical="center" wrapText="1"/>
    </xf>
    <xf numFmtId="0" fontId="0" fillId="0" borderId="5" xfId="25" applyFont="1" applyBorder="1" applyAlignment="1">
      <alignment horizontal="center" vertical="center" wrapText="1"/>
    </xf>
    <xf numFmtId="0" fontId="0" fillId="0" borderId="2" xfId="25" applyFont="1" applyBorder="1" applyAlignment="1">
      <alignment horizontal="center" vertical="center" wrapText="1"/>
    </xf>
    <xf numFmtId="0" fontId="8" fillId="0" borderId="2" xfId="25" applyFont="1" applyBorder="1" applyAlignment="1">
      <alignment horizontal="center" vertical="center" wrapText="1"/>
    </xf>
    <xf numFmtId="0" fontId="14" fillId="0" borderId="4" xfId="25" applyFont="1" applyBorder="1" applyAlignment="1">
      <alignment horizontal="left" vertical="center" wrapText="1" indent="1"/>
    </xf>
    <xf numFmtId="41" fontId="8" fillId="0" borderId="2" xfId="25" applyNumberFormat="1" applyFont="1" applyBorder="1" applyAlignment="1">
      <alignment horizontal="center" vertical="center"/>
    </xf>
    <xf numFmtId="43" fontId="8" fillId="0" borderId="2" xfId="25" applyNumberFormat="1" applyFont="1" applyBorder="1" applyAlignment="1">
      <alignment horizontal="center" vertical="center"/>
    </xf>
    <xf numFmtId="0" fontId="0" fillId="0" borderId="3" xfId="25" applyFont="1" applyBorder="1" applyAlignment="1">
      <alignment horizontal="left" vertical="center" wrapText="1" indent="1"/>
    </xf>
    <xf numFmtId="0" fontId="11" fillId="0" borderId="3" xfId="25" applyFont="1" applyBorder="1" applyAlignment="1">
      <alignment horizontal="left" vertical="center" wrapText="1" indent="1"/>
    </xf>
    <xf numFmtId="0" fontId="8" fillId="0" borderId="6" xfId="25" applyFont="1" applyBorder="1" applyAlignment="1">
      <alignment horizontal="center" vertical="center"/>
    </xf>
    <xf numFmtId="0" fontId="15" fillId="0" borderId="0" xfId="25" applyFont="1" applyAlignment="1">
      <alignment horizontal="left" vertical="center"/>
    </xf>
    <xf numFmtId="0" fontId="15" fillId="0" borderId="0" xfId="25" applyFont="1" applyAlignment="1">
      <alignment vertical="center"/>
    </xf>
    <xf numFmtId="0" fontId="8" fillId="0" borderId="0" xfId="26" applyFont="1" applyAlignment="1">
      <alignment horizontal="center" vertical="center"/>
    </xf>
    <xf numFmtId="176" fontId="6" fillId="0" borderId="0" xfId="26" applyNumberFormat="1" applyFont="1" applyAlignment="1">
      <alignment horizontal="center" vertical="center" wrapText="1"/>
    </xf>
    <xf numFmtId="0" fontId="8" fillId="0" borderId="0" xfId="26" applyFont="1" applyBorder="1" applyAlignment="1">
      <alignment horizontal="center" vertical="center" wrapText="1"/>
    </xf>
    <xf numFmtId="0" fontId="8" fillId="0" borderId="0" xfId="26" applyFont="1" applyAlignment="1">
      <alignment horizontal="center" vertical="center" wrapText="1"/>
    </xf>
    <xf numFmtId="0" fontId="0" fillId="0" borderId="5" xfId="26" applyFont="1" applyBorder="1" applyAlignment="1">
      <alignment horizontal="center" vertical="center" wrapText="1"/>
    </xf>
    <xf numFmtId="0" fontId="0" fillId="0" borderId="2" xfId="26" applyFont="1" applyBorder="1" applyAlignment="1">
      <alignment horizontal="center" vertical="center" wrapText="1"/>
    </xf>
    <xf numFmtId="0" fontId="8" fillId="0" borderId="2" xfId="26" applyFont="1" applyBorder="1" applyAlignment="1">
      <alignment horizontal="center" vertical="center" wrapText="1"/>
    </xf>
    <xf numFmtId="0" fontId="14" fillId="0" borderId="4" xfId="26" applyFont="1" applyBorder="1" applyAlignment="1">
      <alignment horizontal="left" vertical="center" wrapText="1" indent="1"/>
    </xf>
    <xf numFmtId="41" fontId="8" fillId="0" borderId="2" xfId="26" applyNumberFormat="1" applyFont="1" applyBorder="1" applyAlignment="1">
      <alignment horizontal="center" vertical="center"/>
    </xf>
    <xf numFmtId="43" fontId="8" fillId="0" borderId="2" xfId="26" applyNumberFormat="1" applyFont="1" applyBorder="1" applyAlignment="1">
      <alignment horizontal="center" vertical="center"/>
    </xf>
    <xf numFmtId="0" fontId="0" fillId="0" borderId="3" xfId="26" applyFont="1" applyBorder="1" applyAlignment="1">
      <alignment horizontal="left" vertical="center" wrapText="1" indent="1"/>
    </xf>
    <xf numFmtId="0" fontId="11" fillId="0" borderId="3" xfId="26" applyFont="1" applyBorder="1" applyAlignment="1">
      <alignment horizontal="left" vertical="center" wrapText="1" indent="1"/>
    </xf>
    <xf numFmtId="0" fontId="8" fillId="0" borderId="6" xfId="26" applyFont="1" applyBorder="1" applyAlignment="1">
      <alignment horizontal="center" vertical="center"/>
    </xf>
    <xf numFmtId="0" fontId="15" fillId="0" borderId="0" xfId="26" applyFont="1" applyAlignment="1">
      <alignment horizontal="left" vertical="center"/>
    </xf>
    <xf numFmtId="0" fontId="15" fillId="0" borderId="0" xfId="26" applyFont="1" applyAlignment="1">
      <alignment vertical="center"/>
    </xf>
    <xf numFmtId="0" fontId="18" fillId="0" borderId="3" xfId="0" applyFont="1" applyBorder="1" applyAlignment="1">
      <alignment horizontal="left" vertical="center" wrapText="1" indent="1"/>
    </xf>
    <xf numFmtId="0" fontId="4" fillId="0" borderId="0" xfId="0" applyFont="1" applyAlignment="1">
      <alignment vertical="top"/>
    </xf>
    <xf numFmtId="0" fontId="3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3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177" fontId="8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top"/>
    </xf>
    <xf numFmtId="177" fontId="41" fillId="0" borderId="0" xfId="0" applyNumberFormat="1" applyFont="1" applyAlignment="1">
      <alignment horizontal="left" vertical="center"/>
    </xf>
    <xf numFmtId="177" fontId="12" fillId="0" borderId="0" xfId="0" applyNumberFormat="1" applyFont="1" applyAlignment="1">
      <alignment horizontal="left" vertical="center"/>
    </xf>
    <xf numFmtId="177" fontId="41" fillId="0" borderId="15" xfId="0" applyNumberFormat="1" applyFont="1" applyBorder="1" applyAlignment="1">
      <alignment horizontal="left" vertical="center" wrapText="1"/>
    </xf>
    <xf numFmtId="177" fontId="12" fillId="0" borderId="15" xfId="0" applyNumberFormat="1" applyFont="1" applyBorder="1" applyAlignment="1">
      <alignment horizontal="left" vertical="center"/>
    </xf>
    <xf numFmtId="177" fontId="43" fillId="0" borderId="15" xfId="0" applyNumberFormat="1" applyFont="1" applyBorder="1" applyAlignment="1">
      <alignment horizontal="center" vertical="center"/>
    </xf>
    <xf numFmtId="9" fontId="43" fillId="0" borderId="15" xfId="0" applyNumberFormat="1" applyFont="1" applyBorder="1" applyAlignment="1">
      <alignment horizontal="center" vertical="center"/>
    </xf>
    <xf numFmtId="177" fontId="44" fillId="0" borderId="15" xfId="0" applyNumberFormat="1" applyFont="1" applyBorder="1" applyAlignment="1">
      <alignment horizontal="center" vertical="center"/>
    </xf>
    <xf numFmtId="177" fontId="42" fillId="0" borderId="15" xfId="0" applyNumberFormat="1" applyFont="1" applyBorder="1" applyAlignment="1">
      <alignment horizontal="left" vertical="center" wrapText="1"/>
    </xf>
    <xf numFmtId="177" fontId="16" fillId="0" borderId="15" xfId="0" applyNumberFormat="1" applyFont="1" applyBorder="1" applyAlignment="1">
      <alignment horizontal="left" vertical="center"/>
    </xf>
    <xf numFmtId="177" fontId="12" fillId="0" borderId="15" xfId="0" applyNumberFormat="1" applyFont="1" applyBorder="1" applyAlignment="1">
      <alignment horizontal="left" vertical="center" wrapText="1"/>
    </xf>
    <xf numFmtId="177" fontId="8" fillId="0" borderId="0" xfId="0" applyNumberFormat="1" applyFont="1" applyAlignment="1">
      <alignment horizontal="center" vertical="center" wrapText="1"/>
    </xf>
    <xf numFmtId="0" fontId="2" fillId="0" borderId="0" xfId="36" applyFont="1">
      <alignment vertical="center"/>
    </xf>
    <xf numFmtId="49" fontId="2" fillId="0" borderId="0" xfId="36" applyNumberFormat="1" applyFont="1" applyAlignment="1">
      <alignment horizontal="left" vertical="center"/>
    </xf>
    <xf numFmtId="49" fontId="2" fillId="0" borderId="28" xfId="36" applyNumberFormat="1" applyFont="1" applyBorder="1" applyAlignment="1">
      <alignment horizontal="center" vertical="center" wrapText="1"/>
    </xf>
    <xf numFmtId="49" fontId="2" fillId="0" borderId="29" xfId="36" applyNumberFormat="1" applyFont="1" applyBorder="1" applyAlignment="1">
      <alignment horizontal="left" vertical="center"/>
    </xf>
    <xf numFmtId="49" fontId="2" fillId="0" borderId="24" xfId="36" applyNumberFormat="1" applyFont="1" applyBorder="1" applyAlignment="1">
      <alignment horizontal="center" vertical="center"/>
    </xf>
    <xf numFmtId="49" fontId="2" fillId="0" borderId="31" xfId="36" applyNumberFormat="1" applyFont="1" applyBorder="1" applyAlignment="1">
      <alignment horizontal="center" vertical="center"/>
    </xf>
    <xf numFmtId="0" fontId="45" fillId="0" borderId="0" xfId="36">
      <alignment vertical="center"/>
    </xf>
    <xf numFmtId="49" fontId="2" fillId="0" borderId="32" xfId="36" applyNumberFormat="1" applyFont="1" applyBorder="1" applyAlignment="1">
      <alignment horizontal="center" vertical="center" wrapText="1"/>
    </xf>
    <xf numFmtId="49" fontId="2" fillId="0" borderId="8" xfId="36" applyNumberFormat="1" applyFont="1" applyBorder="1" applyAlignment="1">
      <alignment horizontal="center" vertical="center"/>
    </xf>
    <xf numFmtId="49" fontId="2" fillId="0" borderId="1" xfId="36" applyNumberFormat="1" applyFont="1" applyBorder="1" applyAlignment="1">
      <alignment horizontal="center" vertical="center"/>
    </xf>
    <xf numFmtId="49" fontId="2" fillId="0" borderId="33" xfId="36" applyNumberFormat="1" applyFont="1" applyBorder="1" applyAlignment="1">
      <alignment horizontal="center" vertical="center"/>
    </xf>
    <xf numFmtId="49" fontId="2" fillId="0" borderId="19" xfId="36" applyNumberFormat="1" applyFont="1" applyBorder="1" applyAlignment="1">
      <alignment horizontal="center" vertical="center"/>
    </xf>
    <xf numFmtId="49" fontId="2" fillId="0" borderId="3" xfId="36" applyNumberFormat="1" applyFont="1" applyBorder="1" applyAlignment="1">
      <alignment horizontal="center" vertical="center"/>
    </xf>
    <xf numFmtId="49" fontId="2" fillId="0" borderId="34" xfId="36" applyNumberFormat="1" applyFont="1" applyBorder="1" applyAlignment="1">
      <alignment horizontal="center" vertical="center"/>
    </xf>
    <xf numFmtId="49" fontId="2" fillId="0" borderId="20" xfId="36" applyNumberFormat="1" applyFont="1" applyBorder="1" applyAlignment="1">
      <alignment horizontal="center" vertical="center"/>
    </xf>
    <xf numFmtId="49" fontId="2" fillId="0" borderId="35" xfId="36" applyNumberFormat="1" applyFont="1" applyBorder="1" applyAlignment="1">
      <alignment horizontal="center" vertical="center"/>
    </xf>
    <xf numFmtId="178" fontId="2" fillId="0" borderId="18" xfId="36" applyNumberFormat="1" applyFont="1" applyBorder="1" applyAlignment="1">
      <alignment horizontal="right" vertical="center"/>
    </xf>
    <xf numFmtId="10" fontId="2" fillId="0" borderId="18" xfId="36" applyNumberFormat="1" applyFont="1" applyBorder="1" applyAlignment="1">
      <alignment horizontal="right" vertical="center"/>
    </xf>
    <xf numFmtId="178" fontId="2" fillId="0" borderId="36" xfId="36" applyNumberFormat="1" applyFont="1" applyBorder="1" applyAlignment="1">
      <alignment horizontal="right" vertical="center"/>
    </xf>
    <xf numFmtId="178" fontId="2" fillId="0" borderId="37" xfId="36" applyNumberFormat="1" applyFont="1" applyBorder="1" applyAlignment="1">
      <alignment horizontal="right" vertical="center"/>
    </xf>
    <xf numFmtId="49" fontId="2" fillId="0" borderId="38" xfId="36" applyNumberFormat="1" applyFont="1" applyBorder="1" applyAlignment="1">
      <alignment horizontal="center" vertical="center"/>
    </xf>
    <xf numFmtId="178" fontId="2" fillId="0" borderId="39" xfId="36" applyNumberFormat="1" applyFont="1" applyBorder="1" applyAlignment="1">
      <alignment horizontal="right" vertical="center"/>
    </xf>
    <xf numFmtId="10" fontId="2" fillId="0" borderId="39" xfId="36" applyNumberFormat="1" applyFont="1" applyBorder="1" applyAlignment="1">
      <alignment horizontal="right" vertical="center"/>
    </xf>
    <xf numFmtId="178" fontId="2" fillId="0" borderId="40" xfId="36" applyNumberFormat="1" applyFont="1" applyBorder="1" applyAlignment="1">
      <alignment horizontal="right" vertical="center"/>
    </xf>
    <xf numFmtId="49" fontId="2" fillId="0" borderId="0" xfId="36" applyNumberFormat="1" applyFont="1" applyBorder="1" applyAlignment="1">
      <alignment horizontal="center" vertical="center"/>
    </xf>
    <xf numFmtId="178" fontId="2" fillId="0" borderId="0" xfId="36" applyNumberFormat="1" applyFont="1" applyBorder="1" applyAlignment="1">
      <alignment horizontal="right" vertical="center"/>
    </xf>
    <xf numFmtId="179" fontId="2" fillId="0" borderId="0" xfId="36" applyNumberFormat="1" applyFont="1" applyBorder="1" applyAlignment="1">
      <alignment horizontal="right" vertical="center"/>
    </xf>
    <xf numFmtId="178" fontId="2" fillId="0" borderId="8" xfId="36" applyNumberFormat="1" applyFont="1" applyBorder="1">
      <alignment vertical="center"/>
    </xf>
    <xf numFmtId="178" fontId="2" fillId="0" borderId="1" xfId="36" applyNumberFormat="1" applyFont="1" applyBorder="1" applyAlignment="1">
      <alignment horizontal="right" vertical="center"/>
    </xf>
    <xf numFmtId="178" fontId="2" fillId="0" borderId="10" xfId="36" applyNumberFormat="1" applyFont="1" applyBorder="1">
      <alignment vertical="center"/>
    </xf>
    <xf numFmtId="178" fontId="2" fillId="0" borderId="17" xfId="36" applyNumberFormat="1" applyFont="1" applyBorder="1" applyAlignment="1">
      <alignment horizontal="right" vertical="center"/>
    </xf>
    <xf numFmtId="178" fontId="2" fillId="0" borderId="5" xfId="36" applyNumberFormat="1" applyFont="1" applyBorder="1">
      <alignment vertical="center"/>
    </xf>
    <xf numFmtId="178" fontId="2" fillId="0" borderId="4" xfId="36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9" fontId="49" fillId="0" borderId="1" xfId="34" applyNumberFormat="1" applyFont="1" applyBorder="1" applyAlignment="1">
      <alignment horizontal="center" vertical="center" wrapText="1"/>
    </xf>
    <xf numFmtId="0" fontId="47" fillId="0" borderId="5" xfId="35" applyFont="1" applyBorder="1" applyAlignment="1">
      <alignment horizontal="center" vertical="center" wrapText="1"/>
    </xf>
    <xf numFmtId="0" fontId="47" fillId="0" borderId="2" xfId="35" applyFont="1" applyBorder="1" applyAlignment="1">
      <alignment horizontal="center" vertical="center" wrapText="1"/>
    </xf>
    <xf numFmtId="9" fontId="50" fillId="0" borderId="2" xfId="34" applyNumberFormat="1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51" fillId="0" borderId="4" xfId="35" applyFont="1" applyBorder="1" applyAlignment="1">
      <alignment horizontal="left" vertical="center" wrapText="1" indent="1"/>
    </xf>
    <xf numFmtId="41" fontId="52" fillId="0" borderId="2" xfId="0" applyNumberFormat="1" applyFont="1" applyBorder="1" applyAlignment="1">
      <alignment horizontal="center" vertical="center"/>
    </xf>
    <xf numFmtId="9" fontId="52" fillId="0" borderId="2" xfId="0" applyNumberFormat="1" applyFont="1" applyBorder="1" applyAlignment="1">
      <alignment horizontal="center" vertical="center"/>
    </xf>
    <xf numFmtId="41" fontId="52" fillId="0" borderId="18" xfId="0" applyNumberFormat="1" applyFont="1" applyBorder="1" applyAlignment="1">
      <alignment horizontal="center" vertical="center"/>
    </xf>
    <xf numFmtId="0" fontId="47" fillId="0" borderId="3" xfId="35" applyFont="1" applyBorder="1" applyAlignment="1">
      <alignment horizontal="left" vertical="center" wrapText="1" indent="1"/>
    </xf>
    <xf numFmtId="41" fontId="47" fillId="0" borderId="2" xfId="0" applyNumberFormat="1" applyFont="1" applyBorder="1" applyAlignment="1">
      <alignment horizontal="center" vertical="center"/>
    </xf>
    <xf numFmtId="178" fontId="0" fillId="0" borderId="2" xfId="37" applyNumberFormat="1" applyFont="1" applyFill="1" applyBorder="1" applyAlignment="1">
      <alignment horizontal="right" vertical="center"/>
    </xf>
    <xf numFmtId="0" fontId="50" fillId="0" borderId="3" xfId="35" applyFont="1" applyBorder="1" applyAlignment="1">
      <alignment horizontal="left" vertical="center" wrapText="1" indent="1"/>
    </xf>
    <xf numFmtId="0" fontId="53" fillId="0" borderId="3" xfId="35" applyFont="1" applyBorder="1" applyAlignment="1">
      <alignment horizontal="left" vertical="center" wrapText="1" indent="1"/>
    </xf>
    <xf numFmtId="180" fontId="47" fillId="0" borderId="6" xfId="0" applyNumberFormat="1" applyFont="1" applyBorder="1" applyAlignment="1">
      <alignment horizontal="left" vertical="center"/>
    </xf>
    <xf numFmtId="180" fontId="47" fillId="0" borderId="1" xfId="0" applyNumberFormat="1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9" fontId="55" fillId="0" borderId="0" xfId="0" applyNumberFormat="1" applyFont="1" applyAlignment="1">
      <alignment vertical="center"/>
    </xf>
    <xf numFmtId="9" fontId="47" fillId="0" borderId="0" xfId="0" applyNumberFormat="1" applyFont="1" applyAlignment="1">
      <alignment horizontal="center" vertical="center"/>
    </xf>
    <xf numFmtId="0" fontId="47" fillId="0" borderId="7" xfId="34" applyFont="1" applyBorder="1" applyAlignment="1">
      <alignment horizontal="left" vertical="center" wrapText="1" indent="1"/>
    </xf>
    <xf numFmtId="0" fontId="47" fillId="0" borderId="4" xfId="34" applyFont="1" applyBorder="1" applyAlignment="1">
      <alignment horizontal="left" vertical="center" wrapText="1" indent="1"/>
    </xf>
    <xf numFmtId="180" fontId="47" fillId="0" borderId="8" xfId="0" applyNumberFormat="1" applyFont="1" applyBorder="1" applyAlignment="1">
      <alignment horizontal="left" vertical="center"/>
    </xf>
    <xf numFmtId="180" fontId="47" fillId="0" borderId="6" xfId="0" applyNumberFormat="1" applyFont="1" applyBorder="1" applyAlignment="1">
      <alignment horizontal="left" vertical="center"/>
    </xf>
    <xf numFmtId="180" fontId="47" fillId="0" borderId="1" xfId="0" applyNumberFormat="1" applyFont="1" applyBorder="1" applyAlignment="1">
      <alignment horizontal="left" vertical="center"/>
    </xf>
    <xf numFmtId="0" fontId="47" fillId="0" borderId="5" xfId="34" applyFont="1" applyBorder="1" applyAlignment="1">
      <alignment horizontal="left" vertical="center" wrapText="1" indent="1"/>
    </xf>
    <xf numFmtId="0" fontId="5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7" fillId="0" borderId="6" xfId="34" applyFont="1" applyBorder="1" applyAlignment="1">
      <alignment horizontal="center" vertical="center" wrapText="1"/>
    </xf>
    <xf numFmtId="0" fontId="47" fillId="0" borderId="8" xfId="34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7" xfId="34" applyFont="1" applyBorder="1" applyAlignment="1">
      <alignment horizontal="left" vertical="center" wrapText="1" indent="1"/>
    </xf>
    <xf numFmtId="0" fontId="47" fillId="0" borderId="3" xfId="34" applyFont="1" applyBorder="1" applyAlignment="1">
      <alignment horizontal="left" vertical="center" wrapText="1" indent="1"/>
    </xf>
    <xf numFmtId="0" fontId="47" fillId="0" borderId="8" xfId="34" applyFont="1" applyBorder="1" applyAlignment="1">
      <alignment horizontal="left" vertical="center" wrapText="1" indent="1"/>
    </xf>
    <xf numFmtId="0" fontId="47" fillId="0" borderId="6" xfId="34" applyFont="1" applyBorder="1" applyAlignment="1">
      <alignment horizontal="left" vertical="center" wrapText="1" indent="1"/>
    </xf>
    <xf numFmtId="0" fontId="47" fillId="0" borderId="10" xfId="34" applyFont="1" applyBorder="1" applyAlignment="1">
      <alignment horizontal="left" vertical="center" wrapText="1" indent="1"/>
    </xf>
    <xf numFmtId="0" fontId="47" fillId="0" borderId="11" xfId="34" applyFont="1" applyBorder="1" applyAlignment="1">
      <alignment horizontal="left" vertical="center" wrapText="1" indent="1"/>
    </xf>
    <xf numFmtId="0" fontId="47" fillId="0" borderId="1" xfId="34" applyFont="1" applyBorder="1" applyAlignment="1">
      <alignment horizontal="left" vertical="center" wrapText="1" inden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" xfId="34" applyFont="1" applyBorder="1" applyAlignment="1">
      <alignment horizontal="center" vertical="center" wrapText="1"/>
    </xf>
    <xf numFmtId="0" fontId="46" fillId="0" borderId="0" xfId="34" applyFont="1" applyBorder="1" applyAlignment="1">
      <alignment horizontal="center" vertical="center" wrapText="1"/>
    </xf>
    <xf numFmtId="17" fontId="48" fillId="0" borderId="0" xfId="34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/>
    </xf>
    <xf numFmtId="0" fontId="47" fillId="0" borderId="0" xfId="34" applyFont="1" applyBorder="1" applyAlignment="1">
      <alignment horizontal="center" vertical="center" wrapText="1"/>
    </xf>
    <xf numFmtId="0" fontId="47" fillId="0" borderId="7" xfId="0" applyNumberFormat="1" applyFont="1" applyBorder="1" applyAlignment="1">
      <alignment horizontal="center" vertical="center"/>
    </xf>
    <xf numFmtId="0" fontId="46" fillId="0" borderId="7" xfId="34" applyFont="1" applyBorder="1" applyAlignment="1">
      <alignment horizontal="center" vertical="center" wrapText="1"/>
    </xf>
    <xf numFmtId="0" fontId="47" fillId="0" borderId="7" xfId="34" applyFont="1" applyBorder="1" applyAlignment="1">
      <alignment horizontal="center" vertical="center" wrapText="1"/>
    </xf>
    <xf numFmtId="49" fontId="2" fillId="0" borderId="29" xfId="36" applyNumberFormat="1" applyFont="1" applyBorder="1" applyAlignment="1">
      <alignment horizontal="center" vertical="center"/>
    </xf>
    <xf numFmtId="49" fontId="45" fillId="0" borderId="30" xfId="36" applyNumberFormat="1" applyBorder="1" applyAlignment="1">
      <alignment horizontal="center" vertical="center"/>
    </xf>
    <xf numFmtId="49" fontId="45" fillId="0" borderId="24" xfId="36" applyNumberFormat="1" applyBorder="1" applyAlignment="1">
      <alignment horizontal="center" vertical="center"/>
    </xf>
    <xf numFmtId="49" fontId="45" fillId="0" borderId="5" xfId="36" applyNumberFormat="1" applyBorder="1" applyAlignment="1">
      <alignment horizontal="center" vertical="center"/>
    </xf>
    <xf numFmtId="49" fontId="45" fillId="0" borderId="7" xfId="36" applyNumberFormat="1" applyBorder="1" applyAlignment="1">
      <alignment horizontal="center" vertical="center"/>
    </xf>
    <xf numFmtId="49" fontId="45" fillId="0" borderId="4" xfId="36" applyNumberFormat="1" applyBorder="1" applyAlignment="1">
      <alignment horizontal="center" vertical="center"/>
    </xf>
    <xf numFmtId="49" fontId="2" fillId="0" borderId="18" xfId="36" applyNumberFormat="1" applyFont="1" applyBorder="1" applyAlignment="1">
      <alignment horizontal="center" vertical="center"/>
    </xf>
    <xf numFmtId="49" fontId="2" fillId="0" borderId="20" xfId="36" applyNumberFormat="1" applyFont="1" applyBorder="1" applyAlignment="1">
      <alignment horizontal="center" vertical="center"/>
    </xf>
    <xf numFmtId="0" fontId="2" fillId="0" borderId="18" xfId="36" applyFont="1" applyBorder="1" applyAlignment="1">
      <alignment horizontal="center" vertical="center" wrapText="1"/>
    </xf>
    <xf numFmtId="0" fontId="2" fillId="0" borderId="19" xfId="36" applyFont="1" applyBorder="1" applyAlignment="1">
      <alignment horizontal="center" vertical="center"/>
    </xf>
    <xf numFmtId="0" fontId="2" fillId="0" borderId="20" xfId="36" applyFont="1" applyBorder="1" applyAlignment="1">
      <alignment horizontal="center" vertical="center"/>
    </xf>
    <xf numFmtId="0" fontId="2" fillId="0" borderId="8" xfId="36" applyFont="1" applyBorder="1" applyAlignment="1">
      <alignment horizontal="center" vertical="center"/>
    </xf>
    <xf numFmtId="0" fontId="2" fillId="0" borderId="6" xfId="36" applyFont="1" applyBorder="1" applyAlignment="1">
      <alignment horizontal="center" vertical="center"/>
    </xf>
    <xf numFmtId="0" fontId="2" fillId="0" borderId="1" xfId="36" applyFont="1" applyBorder="1" applyAlignment="1">
      <alignment horizontal="center" vertical="center"/>
    </xf>
    <xf numFmtId="0" fontId="2" fillId="0" borderId="10" xfId="36" applyFont="1" applyBorder="1" applyAlignment="1">
      <alignment horizontal="center" vertical="center" wrapText="1"/>
    </xf>
    <xf numFmtId="0" fontId="2" fillId="0" borderId="17" xfId="36" applyFont="1" applyBorder="1" applyAlignment="1">
      <alignment horizontal="center" vertical="center"/>
    </xf>
    <xf numFmtId="0" fontId="2" fillId="0" borderId="12" xfId="36" applyFont="1" applyBorder="1" applyAlignment="1">
      <alignment horizontal="center" vertical="center"/>
    </xf>
    <xf numFmtId="0" fontId="2" fillId="0" borderId="3" xfId="36" applyFont="1" applyBorder="1" applyAlignment="1">
      <alignment horizontal="center" vertical="center"/>
    </xf>
    <xf numFmtId="0" fontId="2" fillId="0" borderId="5" xfId="36" applyFont="1" applyBorder="1" applyAlignment="1">
      <alignment horizontal="center" vertical="center"/>
    </xf>
    <xf numFmtId="0" fontId="2" fillId="0" borderId="4" xfId="36" applyFont="1" applyBorder="1" applyAlignment="1">
      <alignment horizontal="center" vertical="center"/>
    </xf>
    <xf numFmtId="0" fontId="2" fillId="0" borderId="11" xfId="36" applyFont="1" applyBorder="1" applyAlignment="1">
      <alignment horizontal="center" vertical="center"/>
    </xf>
    <xf numFmtId="0" fontId="2" fillId="0" borderId="7" xfId="36" applyFont="1" applyBorder="1" applyAlignment="1">
      <alignment horizontal="center" vertical="center"/>
    </xf>
    <xf numFmtId="177" fontId="41" fillId="0" borderId="15" xfId="0" applyNumberFormat="1" applyFont="1" applyBorder="1" applyAlignment="1">
      <alignment horizontal="left" vertical="center" wrapText="1"/>
    </xf>
    <xf numFmtId="177" fontId="6" fillId="0" borderId="0" xfId="34" applyNumberFormat="1" applyFont="1" applyBorder="1" applyAlignment="1">
      <alignment horizontal="center" vertical="center" wrapText="1"/>
    </xf>
    <xf numFmtId="177" fontId="7" fillId="0" borderId="0" xfId="34" applyNumberFormat="1" applyFont="1" applyBorder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/>
    </xf>
    <xf numFmtId="177" fontId="32" fillId="0" borderId="0" xfId="0" applyNumberFormat="1" applyFont="1" applyAlignment="1">
      <alignment horizontal="center" vertical="center"/>
    </xf>
    <xf numFmtId="177" fontId="41" fillId="0" borderId="15" xfId="0" applyNumberFormat="1" applyFont="1" applyBorder="1" applyAlignment="1">
      <alignment horizontal="left" vertical="center"/>
    </xf>
    <xf numFmtId="177" fontId="42" fillId="0" borderId="15" xfId="0" applyNumberFormat="1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/>
    </xf>
    <xf numFmtId="0" fontId="38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6" fillId="0" borderId="0" xfId="34" applyFont="1" applyBorder="1" applyAlignment="1">
      <alignment horizontal="center" vertical="center" wrapText="1"/>
    </xf>
    <xf numFmtId="17" fontId="7" fillId="0" borderId="0" xfId="34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8" fillId="0" borderId="7" xfId="34" applyFont="1" applyBorder="1" applyAlignment="1">
      <alignment horizontal="left" vertical="center" wrapText="1" indent="1"/>
    </xf>
    <xf numFmtId="0" fontId="8" fillId="0" borderId="4" xfId="34" applyFont="1" applyBorder="1" applyAlignment="1">
      <alignment horizontal="left" vertical="center" wrapText="1" indent="1"/>
    </xf>
    <xf numFmtId="43" fontId="8" fillId="0" borderId="8" xfId="0" applyNumberFormat="1" applyFont="1" applyBorder="1" applyAlignment="1">
      <alignment vertical="center"/>
    </xf>
    <xf numFmtId="43" fontId="8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34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34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8" fillId="0" borderId="6" xfId="34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7" xfId="34" applyFont="1" applyBorder="1" applyAlignment="1">
      <alignment horizontal="left" vertical="center" wrapText="1" indent="1"/>
    </xf>
    <xf numFmtId="0" fontId="8" fillId="0" borderId="3" xfId="34" applyFont="1" applyBorder="1" applyAlignment="1">
      <alignment horizontal="left" vertical="center" wrapText="1" indent="1"/>
    </xf>
    <xf numFmtId="0" fontId="8" fillId="0" borderId="8" xfId="34" applyFont="1" applyBorder="1" applyAlignment="1">
      <alignment horizontal="left" vertical="center" wrapText="1" indent="1"/>
    </xf>
    <xf numFmtId="0" fontId="8" fillId="0" borderId="6" xfId="34" applyFont="1" applyBorder="1" applyAlignment="1">
      <alignment horizontal="left" vertical="center" wrapText="1" indent="1"/>
    </xf>
    <xf numFmtId="0" fontId="8" fillId="0" borderId="1" xfId="34" applyFont="1" applyBorder="1" applyAlignment="1">
      <alignment horizontal="left" vertical="center" wrapText="1" indent="1"/>
    </xf>
    <xf numFmtId="0" fontId="8" fillId="0" borderId="10" xfId="34" applyFont="1" applyBorder="1" applyAlignment="1">
      <alignment horizontal="left" vertical="center" wrapText="1" indent="1"/>
    </xf>
    <xf numFmtId="0" fontId="8" fillId="0" borderId="11" xfId="34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/>
    </xf>
    <xf numFmtId="0" fontId="6" fillId="0" borderId="7" xfId="34" applyFont="1" applyBorder="1" applyAlignment="1">
      <alignment horizontal="center" vertical="center" wrapText="1"/>
    </xf>
    <xf numFmtId="0" fontId="8" fillId="0" borderId="7" xfId="34" applyFont="1" applyBorder="1" applyAlignment="1">
      <alignment horizontal="center" vertical="center" wrapText="1"/>
    </xf>
    <xf numFmtId="0" fontId="8" fillId="0" borderId="2" xfId="34" applyFont="1" applyBorder="1" applyAlignment="1">
      <alignment horizontal="center" vertical="center" wrapText="1"/>
    </xf>
    <xf numFmtId="0" fontId="8" fillId="0" borderId="0" xfId="26" applyNumberFormat="1" applyFont="1" applyAlignment="1">
      <alignment horizontal="center" vertical="center"/>
    </xf>
    <xf numFmtId="0" fontId="8" fillId="0" borderId="7" xfId="26" applyNumberFormat="1" applyFont="1" applyBorder="1" applyAlignment="1">
      <alignment horizontal="center" vertical="center"/>
    </xf>
    <xf numFmtId="0" fontId="8" fillId="0" borderId="18" xfId="26" applyFont="1" applyBorder="1" applyAlignment="1">
      <alignment horizontal="center" vertical="center" wrapText="1"/>
    </xf>
    <xf numFmtId="0" fontId="8" fillId="0" borderId="19" xfId="26" applyFont="1" applyBorder="1" applyAlignment="1">
      <alignment horizontal="center" vertical="center" wrapText="1"/>
    </xf>
    <xf numFmtId="0" fontId="8" fillId="0" borderId="20" xfId="26" applyFont="1" applyBorder="1" applyAlignment="1">
      <alignment horizontal="center" vertical="center" wrapText="1"/>
    </xf>
    <xf numFmtId="0" fontId="8" fillId="0" borderId="8" xfId="26" applyFont="1" applyBorder="1" applyAlignment="1">
      <alignment horizontal="center" vertical="center" wrapText="1"/>
    </xf>
    <xf numFmtId="0" fontId="8" fillId="0" borderId="6" xfId="26" applyFont="1" applyBorder="1" applyAlignment="1">
      <alignment horizontal="center" vertical="center" wrapText="1"/>
    </xf>
    <xf numFmtId="0" fontId="8" fillId="0" borderId="1" xfId="26" applyFont="1" applyBorder="1" applyAlignment="1">
      <alignment horizontal="center" vertical="center" wrapText="1"/>
    </xf>
    <xf numFmtId="0" fontId="15" fillId="0" borderId="0" xfId="26" applyFont="1" applyAlignment="1">
      <alignment horizontal="left" vertical="center" wrapText="1"/>
    </xf>
    <xf numFmtId="0" fontId="16" fillId="0" borderId="0" xfId="26" applyFont="1" applyAlignment="1">
      <alignment horizontal="left" vertical="center" wrapText="1"/>
    </xf>
    <xf numFmtId="43" fontId="8" fillId="0" borderId="8" xfId="26" applyNumberFormat="1" applyFont="1" applyBorder="1" applyAlignment="1">
      <alignment vertical="center"/>
    </xf>
    <xf numFmtId="43" fontId="8" fillId="0" borderId="6" xfId="26" applyNumberFormat="1" applyFont="1" applyBorder="1" applyAlignment="1">
      <alignment vertical="center"/>
    </xf>
    <xf numFmtId="0" fontId="4" fillId="0" borderId="6" xfId="26" applyFont="1" applyBorder="1" applyAlignment="1">
      <alignment vertical="center"/>
    </xf>
    <xf numFmtId="43" fontId="8" fillId="0" borderId="8" xfId="25" applyNumberFormat="1" applyFont="1" applyBorder="1" applyAlignment="1">
      <alignment vertical="center"/>
    </xf>
    <xf numFmtId="43" fontId="8" fillId="0" borderId="6" xfId="25" applyNumberFormat="1" applyFont="1" applyBorder="1" applyAlignment="1">
      <alignment vertical="center"/>
    </xf>
    <xf numFmtId="0" fontId="4" fillId="0" borderId="6" xfId="25" applyFont="1" applyBorder="1" applyAlignment="1">
      <alignment vertical="center"/>
    </xf>
    <xf numFmtId="0" fontId="15" fillId="0" borderId="0" xfId="25" applyFont="1" applyAlignment="1">
      <alignment horizontal="left" vertical="center" wrapText="1"/>
    </xf>
    <xf numFmtId="0" fontId="8" fillId="0" borderId="0" xfId="25" applyNumberFormat="1" applyFont="1" applyAlignment="1">
      <alignment horizontal="center" vertical="center"/>
    </xf>
    <xf numFmtId="0" fontId="16" fillId="0" borderId="0" xfId="25" applyFont="1" applyAlignment="1">
      <alignment horizontal="left" vertical="center" wrapText="1"/>
    </xf>
    <xf numFmtId="0" fontId="8" fillId="0" borderId="8" xfId="25" applyFont="1" applyBorder="1" applyAlignment="1">
      <alignment horizontal="center" vertical="center" wrapText="1"/>
    </xf>
    <xf numFmtId="0" fontId="8" fillId="0" borderId="6" xfId="25" applyFont="1" applyBorder="1" applyAlignment="1">
      <alignment horizontal="center" vertical="center" wrapText="1"/>
    </xf>
    <xf numFmtId="0" fontId="8" fillId="0" borderId="1" xfId="25" applyFont="1" applyBorder="1" applyAlignment="1">
      <alignment horizontal="center" vertical="center" wrapText="1"/>
    </xf>
    <xf numFmtId="0" fontId="8" fillId="0" borderId="18" xfId="25" applyFont="1" applyBorder="1" applyAlignment="1">
      <alignment horizontal="center" vertical="center" wrapText="1"/>
    </xf>
    <xf numFmtId="0" fontId="8" fillId="0" borderId="19" xfId="25" applyFont="1" applyBorder="1" applyAlignment="1">
      <alignment horizontal="center" vertical="center" wrapText="1"/>
    </xf>
    <xf numFmtId="0" fontId="8" fillId="0" borderId="20" xfId="25" applyFont="1" applyBorder="1" applyAlignment="1">
      <alignment horizontal="center" vertical="center" wrapText="1"/>
    </xf>
    <xf numFmtId="0" fontId="8" fillId="0" borderId="7" xfId="25" applyNumberFormat="1" applyFont="1" applyBorder="1" applyAlignment="1">
      <alignment horizontal="center" vertical="center"/>
    </xf>
    <xf numFmtId="0" fontId="8" fillId="0" borderId="0" xfId="24" applyNumberFormat="1" applyFont="1" applyAlignment="1">
      <alignment horizontal="center" vertical="center"/>
    </xf>
    <xf numFmtId="0" fontId="8" fillId="0" borderId="7" xfId="24" applyNumberFormat="1" applyFont="1" applyBorder="1" applyAlignment="1">
      <alignment horizontal="center" vertical="center"/>
    </xf>
    <xf numFmtId="0" fontId="8" fillId="0" borderId="18" xfId="24" applyFont="1" applyBorder="1" applyAlignment="1">
      <alignment horizontal="center" vertical="center" wrapText="1"/>
    </xf>
    <xf numFmtId="0" fontId="8" fillId="0" borderId="19" xfId="24" applyFont="1" applyBorder="1" applyAlignment="1">
      <alignment horizontal="center" vertical="center" wrapText="1"/>
    </xf>
    <xf numFmtId="0" fontId="8" fillId="0" borderId="20" xfId="24" applyFont="1" applyBorder="1" applyAlignment="1">
      <alignment horizontal="center" vertical="center" wrapText="1"/>
    </xf>
    <xf numFmtId="0" fontId="8" fillId="0" borderId="8" xfId="24" applyFont="1" applyBorder="1" applyAlignment="1">
      <alignment horizontal="center" vertical="center" wrapText="1"/>
    </xf>
    <xf numFmtId="0" fontId="8" fillId="0" borderId="6" xfId="24" applyFont="1" applyBorder="1" applyAlignment="1">
      <alignment horizontal="center" vertical="center" wrapText="1"/>
    </xf>
    <xf numFmtId="0" fontId="8" fillId="0" borderId="1" xfId="24" applyFont="1" applyBorder="1" applyAlignment="1">
      <alignment horizontal="center" vertical="center" wrapText="1"/>
    </xf>
    <xf numFmtId="0" fontId="15" fillId="0" borderId="0" xfId="24" applyFont="1" applyAlignment="1">
      <alignment horizontal="left" vertical="center" wrapText="1"/>
    </xf>
    <xf numFmtId="0" fontId="16" fillId="0" borderId="0" xfId="24" applyFont="1" applyAlignment="1">
      <alignment horizontal="left" vertical="center" wrapText="1"/>
    </xf>
    <xf numFmtId="43" fontId="8" fillId="0" borderId="8" xfId="24" applyNumberFormat="1" applyFont="1" applyBorder="1" applyAlignment="1">
      <alignment vertical="center"/>
    </xf>
    <xf numFmtId="43" fontId="8" fillId="0" borderId="6" xfId="24" applyNumberFormat="1" applyFont="1" applyBorder="1" applyAlignment="1">
      <alignment vertical="center"/>
    </xf>
    <xf numFmtId="0" fontId="4" fillId="0" borderId="6" xfId="24" applyFont="1" applyBorder="1" applyAlignment="1">
      <alignment vertical="center"/>
    </xf>
    <xf numFmtId="0" fontId="15" fillId="0" borderId="7" xfId="34" applyFont="1" applyBorder="1" applyAlignment="1">
      <alignment horizontal="left" vertical="center" wrapText="1" indent="1"/>
    </xf>
    <xf numFmtId="0" fontId="15" fillId="0" borderId="4" xfId="34" applyFont="1" applyBorder="1" applyAlignment="1">
      <alignment horizontal="left" vertical="center" wrapText="1" indent="1"/>
    </xf>
    <xf numFmtId="43" fontId="15" fillId="0" borderId="8" xfId="23" applyNumberFormat="1" applyFont="1" applyBorder="1" applyAlignment="1">
      <alignment vertical="center"/>
    </xf>
    <xf numFmtId="43" fontId="15" fillId="0" borderId="6" xfId="23" applyNumberFormat="1" applyFont="1" applyBorder="1" applyAlignment="1">
      <alignment vertical="center"/>
    </xf>
    <xf numFmtId="0" fontId="4" fillId="0" borderId="6" xfId="23" applyFont="1" applyBorder="1" applyAlignment="1">
      <alignment vertical="center"/>
    </xf>
    <xf numFmtId="0" fontId="15" fillId="0" borderId="5" xfId="34" applyFont="1" applyBorder="1" applyAlignment="1">
      <alignment horizontal="left" vertical="center" wrapText="1" indent="1"/>
    </xf>
    <xf numFmtId="0" fontId="15" fillId="0" borderId="0" xfId="23" applyFont="1" applyAlignment="1">
      <alignment horizontal="left" vertical="center" wrapText="1"/>
    </xf>
    <xf numFmtId="0" fontId="15" fillId="0" borderId="0" xfId="23" applyNumberFormat="1" applyFont="1" applyAlignment="1">
      <alignment horizontal="center" vertical="center"/>
    </xf>
    <xf numFmtId="0" fontId="15" fillId="0" borderId="0" xfId="34" applyFont="1" applyBorder="1" applyAlignment="1">
      <alignment horizontal="center" vertical="center" wrapText="1"/>
    </xf>
    <xf numFmtId="0" fontId="16" fillId="0" borderId="0" xfId="23" applyFont="1" applyAlignment="1">
      <alignment horizontal="left" vertical="center" wrapText="1"/>
    </xf>
    <xf numFmtId="0" fontId="15" fillId="0" borderId="6" xfId="34" applyFont="1" applyBorder="1" applyAlignment="1">
      <alignment horizontal="center" vertical="center" wrapText="1"/>
    </xf>
    <xf numFmtId="0" fontId="15" fillId="0" borderId="8" xfId="23" applyFont="1" applyBorder="1" applyAlignment="1">
      <alignment horizontal="center" vertical="center" wrapText="1"/>
    </xf>
    <xf numFmtId="0" fontId="15" fillId="0" borderId="6" xfId="23" applyFont="1" applyBorder="1" applyAlignment="1">
      <alignment horizontal="center" vertical="center" wrapText="1"/>
    </xf>
    <xf numFmtId="0" fontId="15" fillId="0" borderId="1" xfId="23" applyFont="1" applyBorder="1" applyAlignment="1">
      <alignment horizontal="center" vertical="center" wrapText="1"/>
    </xf>
    <xf numFmtId="0" fontId="15" fillId="0" borderId="8" xfId="34" applyFont="1" applyBorder="1" applyAlignment="1">
      <alignment horizontal="center" vertical="center" wrapText="1"/>
    </xf>
    <xf numFmtId="0" fontId="15" fillId="0" borderId="1" xfId="34" applyFont="1" applyBorder="1" applyAlignment="1">
      <alignment horizontal="center" vertical="center" wrapText="1"/>
    </xf>
    <xf numFmtId="0" fontId="15" fillId="0" borderId="17" xfId="34" applyFont="1" applyBorder="1" applyAlignment="1">
      <alignment horizontal="left" vertical="center" wrapText="1" indent="1"/>
    </xf>
    <xf numFmtId="0" fontId="15" fillId="0" borderId="3" xfId="34" applyFont="1" applyBorder="1" applyAlignment="1">
      <alignment horizontal="left" vertical="center" wrapText="1" indent="1"/>
    </xf>
    <xf numFmtId="0" fontId="15" fillId="0" borderId="8" xfId="34" applyFont="1" applyBorder="1" applyAlignment="1">
      <alignment horizontal="left" vertical="center" wrapText="1" indent="1"/>
    </xf>
    <xf numFmtId="0" fontId="15" fillId="0" borderId="6" xfId="34" applyFont="1" applyBorder="1" applyAlignment="1">
      <alignment horizontal="left" vertical="center" wrapText="1" indent="1"/>
    </xf>
    <xf numFmtId="0" fontId="15" fillId="0" borderId="1" xfId="34" applyFont="1" applyBorder="1" applyAlignment="1">
      <alignment horizontal="left" vertical="center" wrapText="1" indent="1"/>
    </xf>
    <xf numFmtId="0" fontId="15" fillId="0" borderId="10" xfId="34" applyFont="1" applyBorder="1" applyAlignment="1">
      <alignment horizontal="left" vertical="center" wrapText="1" indent="1"/>
    </xf>
    <xf numFmtId="0" fontId="15" fillId="0" borderId="11" xfId="34" applyFont="1" applyBorder="1" applyAlignment="1">
      <alignment horizontal="left" vertical="center" wrapText="1" indent="1"/>
    </xf>
    <xf numFmtId="0" fontId="15" fillId="0" borderId="18" xfId="23" applyFont="1" applyBorder="1" applyAlignment="1">
      <alignment horizontal="center" vertical="center" wrapText="1"/>
    </xf>
    <xf numFmtId="0" fontId="15" fillId="0" borderId="19" xfId="23" applyFont="1" applyBorder="1" applyAlignment="1">
      <alignment horizontal="center" vertical="center" wrapText="1"/>
    </xf>
    <xf numFmtId="0" fontId="15" fillId="0" borderId="20" xfId="23" applyFont="1" applyBorder="1" applyAlignment="1">
      <alignment horizontal="center" vertical="center" wrapText="1"/>
    </xf>
    <xf numFmtId="0" fontId="15" fillId="0" borderId="7" xfId="23" applyNumberFormat="1" applyFont="1" applyBorder="1" applyAlignment="1">
      <alignment horizontal="center" vertical="center"/>
    </xf>
    <xf numFmtId="0" fontId="15" fillId="0" borderId="7" xfId="34" applyFont="1" applyBorder="1" applyAlignment="1">
      <alignment horizontal="center" vertical="center" wrapText="1"/>
    </xf>
    <xf numFmtId="0" fontId="15" fillId="0" borderId="2" xfId="34" applyFont="1" applyBorder="1" applyAlignment="1">
      <alignment horizontal="center" vertical="center" wrapText="1"/>
    </xf>
    <xf numFmtId="0" fontId="8" fillId="0" borderId="0" xfId="21" applyNumberFormat="1" applyFont="1" applyAlignment="1">
      <alignment horizontal="center" vertical="center"/>
    </xf>
    <xf numFmtId="0" fontId="15" fillId="0" borderId="0" xfId="34" applyFont="1" applyBorder="1" applyAlignment="1">
      <alignment horizontal="left" vertical="center" wrapText="1"/>
    </xf>
    <xf numFmtId="0" fontId="8" fillId="0" borderId="7" xfId="21" applyNumberFormat="1" applyFont="1" applyBorder="1" applyAlignment="1">
      <alignment horizontal="center" vertical="center"/>
    </xf>
    <xf numFmtId="0" fontId="15" fillId="0" borderId="7" xfId="34" applyFont="1" applyBorder="1" applyAlignment="1">
      <alignment horizontal="left" vertical="center" wrapText="1"/>
    </xf>
    <xf numFmtId="0" fontId="17" fillId="0" borderId="18" xfId="21" applyFont="1" applyBorder="1" applyAlignment="1">
      <alignment horizontal="center" vertical="center" wrapText="1"/>
    </xf>
    <xf numFmtId="0" fontId="17" fillId="0" borderId="19" xfId="21" applyFont="1" applyBorder="1" applyAlignment="1">
      <alignment horizontal="center" vertical="center" wrapText="1"/>
    </xf>
    <xf numFmtId="0" fontId="17" fillId="0" borderId="20" xfId="21" applyFont="1" applyBorder="1" applyAlignment="1">
      <alignment horizontal="center" vertical="center" wrapText="1"/>
    </xf>
    <xf numFmtId="0" fontId="17" fillId="0" borderId="8" xfId="21" applyFont="1" applyBorder="1" applyAlignment="1">
      <alignment horizontal="center" vertical="center" wrapText="1"/>
    </xf>
    <xf numFmtId="0" fontId="17" fillId="0" borderId="6" xfId="21" applyFont="1" applyBorder="1" applyAlignment="1">
      <alignment horizontal="center" vertical="center" wrapText="1"/>
    </xf>
    <xf numFmtId="0" fontId="17" fillId="0" borderId="1" xfId="21" applyFont="1" applyBorder="1" applyAlignment="1">
      <alignment horizontal="center" vertical="center" wrapText="1"/>
    </xf>
    <xf numFmtId="0" fontId="17" fillId="0" borderId="2" xfId="34" applyFont="1" applyBorder="1" applyAlignment="1">
      <alignment horizontal="center" vertical="center" wrapText="1"/>
    </xf>
    <xf numFmtId="0" fontId="17" fillId="0" borderId="6" xfId="34" applyFont="1" applyBorder="1" applyAlignment="1">
      <alignment horizontal="center" vertical="center" wrapText="1"/>
    </xf>
    <xf numFmtId="0" fontId="15" fillId="0" borderId="0" xfId="21" applyFont="1" applyAlignment="1">
      <alignment horizontal="left" vertical="center" wrapText="1"/>
    </xf>
    <xf numFmtId="0" fontId="16" fillId="0" borderId="0" xfId="21" applyFont="1" applyAlignment="1">
      <alignment horizontal="left" vertical="center" wrapText="1"/>
    </xf>
    <xf numFmtId="0" fontId="17" fillId="0" borderId="17" xfId="34" applyFont="1" applyBorder="1" applyAlignment="1">
      <alignment horizontal="left" vertical="center" wrapText="1" indent="1"/>
    </xf>
    <xf numFmtId="0" fontId="17" fillId="0" borderId="3" xfId="34" applyFont="1" applyBorder="1" applyAlignment="1">
      <alignment horizontal="left" vertical="center" wrapText="1" indent="1"/>
    </xf>
    <xf numFmtId="0" fontId="17" fillId="0" borderId="4" xfId="34" applyFont="1" applyBorder="1" applyAlignment="1">
      <alignment horizontal="left" vertical="center" wrapText="1" indent="1"/>
    </xf>
    <xf numFmtId="43" fontId="8" fillId="0" borderId="8" xfId="21" applyNumberFormat="1" applyFont="1" applyBorder="1" applyAlignment="1">
      <alignment vertical="center"/>
    </xf>
    <xf numFmtId="43" fontId="8" fillId="0" borderId="6" xfId="21" applyNumberFormat="1" applyFont="1" applyBorder="1" applyAlignment="1">
      <alignment vertical="center"/>
    </xf>
    <xf numFmtId="0" fontId="4" fillId="0" borderId="6" xfId="21" applyFont="1" applyBorder="1" applyAlignment="1">
      <alignment vertical="center"/>
    </xf>
    <xf numFmtId="43" fontId="8" fillId="0" borderId="8" xfId="20" applyNumberFormat="1" applyFont="1" applyBorder="1" applyAlignment="1">
      <alignment vertical="center"/>
    </xf>
    <xf numFmtId="43" fontId="8" fillId="0" borderId="6" xfId="20" applyNumberFormat="1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15" fillId="0" borderId="0" xfId="20" applyFont="1" applyAlignment="1">
      <alignment horizontal="left" vertical="center" wrapText="1"/>
    </xf>
    <xf numFmtId="0" fontId="8" fillId="0" borderId="0" xfId="20" applyNumberFormat="1" applyFont="1" applyAlignment="1">
      <alignment horizontal="center" vertical="center"/>
    </xf>
    <xf numFmtId="0" fontId="16" fillId="0" borderId="0" xfId="20" applyFont="1" applyAlignment="1">
      <alignment horizontal="left" vertical="center" wrapText="1"/>
    </xf>
    <xf numFmtId="0" fontId="8" fillId="0" borderId="8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6" fillId="0" borderId="0" xfId="34" applyFont="1" applyBorder="1" applyAlignment="1">
      <alignment horizontal="left" vertical="center" wrapText="1"/>
    </xf>
    <xf numFmtId="0" fontId="8" fillId="0" borderId="0" xfId="34" applyFont="1" applyBorder="1" applyAlignment="1">
      <alignment horizontal="left" vertical="center" wrapText="1"/>
    </xf>
    <xf numFmtId="0" fontId="8" fillId="0" borderId="7" xfId="20" applyNumberFormat="1" applyFont="1" applyBorder="1" applyAlignment="1">
      <alignment horizontal="center" vertical="center"/>
    </xf>
    <xf numFmtId="0" fontId="6" fillId="0" borderId="7" xfId="34" applyFont="1" applyBorder="1" applyAlignment="1">
      <alignment horizontal="left" vertical="center" wrapText="1"/>
    </xf>
    <xf numFmtId="0" fontId="8" fillId="0" borderId="7" xfId="34" applyFont="1" applyBorder="1" applyAlignment="1">
      <alignment horizontal="left" vertical="center" wrapText="1"/>
    </xf>
    <xf numFmtId="0" fontId="8" fillId="0" borderId="0" xfId="19" applyNumberFormat="1" applyFont="1" applyAlignment="1">
      <alignment horizontal="center" vertical="center"/>
    </xf>
    <xf numFmtId="0" fontId="8" fillId="0" borderId="7" xfId="19" applyNumberFormat="1" applyFont="1" applyBorder="1" applyAlignment="1">
      <alignment horizontal="center" vertical="center"/>
    </xf>
    <xf numFmtId="0" fontId="8" fillId="0" borderId="18" xfId="19" applyFont="1" applyBorder="1" applyAlignment="1">
      <alignment horizontal="center" vertical="center" wrapText="1"/>
    </xf>
    <xf numFmtId="0" fontId="8" fillId="0" borderId="19" xfId="19" applyFont="1" applyBorder="1" applyAlignment="1">
      <alignment horizontal="center" vertical="center" wrapText="1"/>
    </xf>
    <xf numFmtId="0" fontId="8" fillId="0" borderId="20" xfId="19" applyFont="1" applyBorder="1" applyAlignment="1">
      <alignment horizontal="center" vertical="center" wrapText="1"/>
    </xf>
    <xf numFmtId="0" fontId="8" fillId="0" borderId="8" xfId="19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 wrapText="1"/>
    </xf>
    <xf numFmtId="0" fontId="8" fillId="0" borderId="1" xfId="19" applyFont="1" applyBorder="1" applyAlignment="1">
      <alignment horizontal="center" vertical="center" wrapText="1"/>
    </xf>
    <xf numFmtId="0" fontId="15" fillId="0" borderId="0" xfId="19" applyFont="1" applyAlignment="1">
      <alignment horizontal="left" vertical="center" wrapText="1"/>
    </xf>
    <xf numFmtId="0" fontId="16" fillId="0" borderId="0" xfId="19" applyFont="1" applyAlignment="1">
      <alignment horizontal="left" vertical="center" wrapText="1"/>
    </xf>
    <xf numFmtId="43" fontId="8" fillId="0" borderId="8" xfId="19" applyNumberFormat="1" applyFont="1" applyBorder="1" applyAlignment="1">
      <alignment vertical="center"/>
    </xf>
    <xf numFmtId="43" fontId="8" fillId="0" borderId="6" xfId="19" applyNumberFormat="1" applyFont="1" applyBorder="1" applyAlignment="1">
      <alignment vertical="center"/>
    </xf>
    <xf numFmtId="0" fontId="4" fillId="0" borderId="6" xfId="19" applyFont="1" applyBorder="1" applyAlignment="1">
      <alignment vertical="center"/>
    </xf>
    <xf numFmtId="0" fontId="15" fillId="0" borderId="7" xfId="18" applyNumberFormat="1" applyFont="1" applyBorder="1" applyAlignment="1">
      <alignment horizontal="center" vertical="center"/>
    </xf>
    <xf numFmtId="0" fontId="15" fillId="0" borderId="0" xfId="18" applyNumberFormat="1" applyFont="1" applyAlignment="1">
      <alignment horizontal="center" vertical="center"/>
    </xf>
    <xf numFmtId="0" fontId="15" fillId="0" borderId="18" xfId="18" applyFont="1" applyBorder="1" applyAlignment="1">
      <alignment horizontal="center" vertical="center" wrapText="1"/>
    </xf>
    <xf numFmtId="0" fontId="15" fillId="0" borderId="19" xfId="18" applyFont="1" applyBorder="1" applyAlignment="1">
      <alignment horizontal="center" vertical="center" wrapText="1"/>
    </xf>
    <xf numFmtId="0" fontId="15" fillId="0" borderId="20" xfId="18" applyFont="1" applyBorder="1" applyAlignment="1">
      <alignment horizontal="center" vertical="center" wrapText="1"/>
    </xf>
    <xf numFmtId="0" fontId="15" fillId="0" borderId="8" xfId="18" applyFont="1" applyBorder="1" applyAlignment="1">
      <alignment horizontal="center" vertical="center" wrapText="1"/>
    </xf>
    <xf numFmtId="0" fontId="15" fillId="0" borderId="6" xfId="18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</xf>
    <xf numFmtId="0" fontId="15" fillId="0" borderId="0" xfId="18" applyFont="1" applyAlignment="1">
      <alignment horizontal="left" vertical="center" wrapText="1"/>
    </xf>
    <xf numFmtId="0" fontId="16" fillId="0" borderId="0" xfId="18" applyFont="1" applyAlignment="1">
      <alignment horizontal="left" vertical="center" wrapText="1"/>
    </xf>
    <xf numFmtId="43" fontId="8" fillId="0" borderId="8" xfId="18" applyNumberFormat="1" applyFont="1" applyBorder="1" applyAlignment="1">
      <alignment vertical="center"/>
    </xf>
    <xf numFmtId="43" fontId="8" fillId="0" borderId="6" xfId="18" applyNumberFormat="1" applyFont="1" applyBorder="1" applyAlignment="1">
      <alignment vertical="center"/>
    </xf>
    <xf numFmtId="0" fontId="4" fillId="0" borderId="6" xfId="18" applyFont="1" applyBorder="1" applyAlignment="1">
      <alignment vertical="center"/>
    </xf>
    <xf numFmtId="0" fontId="16" fillId="0" borderId="0" xfId="17" applyFont="1" applyAlignment="1">
      <alignment horizontal="left" vertical="center" wrapText="1"/>
    </xf>
    <xf numFmtId="0" fontId="8" fillId="0" borderId="1" xfId="34" applyFont="1" applyBorder="1" applyAlignment="1">
      <alignment horizontal="center" vertical="center" wrapText="1"/>
    </xf>
    <xf numFmtId="0" fontId="8" fillId="0" borderId="8" xfId="17" applyFont="1" applyBorder="1" applyAlignment="1">
      <alignment horizontal="center" vertical="center" wrapText="1"/>
    </xf>
    <xf numFmtId="0" fontId="8" fillId="0" borderId="6" xfId="17" applyFont="1" applyBorder="1" applyAlignment="1">
      <alignment horizontal="center" vertical="center" wrapText="1"/>
    </xf>
    <xf numFmtId="0" fontId="8" fillId="0" borderId="1" xfId="17" applyFont="1" applyBorder="1" applyAlignment="1">
      <alignment horizontal="center" vertical="center" wrapText="1"/>
    </xf>
    <xf numFmtId="43" fontId="8" fillId="0" borderId="8" xfId="17" applyNumberFormat="1" applyFont="1" applyBorder="1" applyAlignment="1">
      <alignment vertical="center"/>
    </xf>
    <xf numFmtId="43" fontId="8" fillId="0" borderId="6" xfId="17" applyNumberFormat="1" applyFont="1" applyBorder="1" applyAlignment="1">
      <alignment vertical="center"/>
    </xf>
    <xf numFmtId="0" fontId="24" fillId="0" borderId="6" xfId="17" applyFont="1" applyBorder="1" applyAlignment="1">
      <alignment vertical="center"/>
    </xf>
    <xf numFmtId="0" fontId="24" fillId="0" borderId="1" xfId="17" applyFont="1" applyBorder="1" applyAlignment="1">
      <alignment vertical="center"/>
    </xf>
    <xf numFmtId="0" fontId="15" fillId="0" borderId="0" xfId="17" applyFont="1" applyAlignment="1">
      <alignment horizontal="left" vertical="center" wrapText="1"/>
    </xf>
    <xf numFmtId="0" fontId="8" fillId="0" borderId="18" xfId="17" applyFont="1" applyBorder="1" applyAlignment="1">
      <alignment horizontal="center" vertical="center" wrapText="1"/>
    </xf>
    <xf numFmtId="0" fontId="8" fillId="0" borderId="19" xfId="17" applyFont="1" applyBorder="1" applyAlignment="1">
      <alignment horizontal="center" vertical="center" wrapText="1"/>
    </xf>
    <xf numFmtId="0" fontId="8" fillId="0" borderId="20" xfId="17" applyFont="1" applyBorder="1" applyAlignment="1">
      <alignment horizontal="center" vertical="center" wrapText="1"/>
    </xf>
    <xf numFmtId="0" fontId="8" fillId="0" borderId="0" xfId="17" applyNumberFormat="1" applyFont="1" applyAlignment="1">
      <alignment horizontal="center" vertical="center"/>
    </xf>
    <xf numFmtId="0" fontId="8" fillId="0" borderId="7" xfId="17" applyNumberFormat="1" applyFont="1" applyBorder="1" applyAlignment="1">
      <alignment horizontal="center" vertical="center"/>
    </xf>
    <xf numFmtId="0" fontId="8" fillId="0" borderId="8" xfId="34" applyFont="1" applyBorder="1" applyAlignment="1">
      <alignment horizontal="center" vertical="center" wrapText="1"/>
    </xf>
    <xf numFmtId="0" fontId="8" fillId="0" borderId="7" xfId="16" applyNumberFormat="1" applyFont="1" applyBorder="1" applyAlignment="1">
      <alignment horizontal="center" vertical="center"/>
    </xf>
    <xf numFmtId="0" fontId="8" fillId="0" borderId="0" xfId="16" applyNumberFormat="1" applyFont="1" applyAlignment="1">
      <alignment horizontal="center" vertical="center"/>
    </xf>
    <xf numFmtId="0" fontId="8" fillId="0" borderId="18" xfId="16" applyFont="1" applyBorder="1" applyAlignment="1">
      <alignment horizontal="center" vertical="center" wrapText="1"/>
    </xf>
    <xf numFmtId="0" fontId="8" fillId="0" borderId="19" xfId="16" applyFont="1" applyBorder="1" applyAlignment="1">
      <alignment horizontal="center" vertical="center" wrapText="1"/>
    </xf>
    <xf numFmtId="0" fontId="8" fillId="0" borderId="20" xfId="16" applyFont="1" applyBorder="1" applyAlignment="1">
      <alignment horizontal="center" vertical="center" wrapText="1"/>
    </xf>
    <xf numFmtId="0" fontId="8" fillId="0" borderId="8" xfId="16" applyFont="1" applyBorder="1" applyAlignment="1">
      <alignment horizontal="center" vertical="center" wrapText="1"/>
    </xf>
    <xf numFmtId="0" fontId="8" fillId="0" borderId="6" xfId="16" applyFont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 wrapText="1"/>
    </xf>
    <xf numFmtId="0" fontId="15" fillId="0" borderId="0" xfId="16" applyFont="1" applyAlignment="1">
      <alignment horizontal="left" vertical="center" wrapText="1"/>
    </xf>
    <xf numFmtId="0" fontId="16" fillId="0" borderId="0" xfId="16" applyFont="1" applyAlignment="1">
      <alignment horizontal="left" vertical="center" wrapText="1"/>
    </xf>
    <xf numFmtId="43" fontId="8" fillId="0" borderId="8" xfId="16" applyNumberFormat="1" applyFont="1" applyBorder="1" applyAlignment="1">
      <alignment vertical="center"/>
    </xf>
    <xf numFmtId="43" fontId="8" fillId="0" borderId="6" xfId="16" applyNumberFormat="1" applyFont="1" applyBorder="1" applyAlignment="1">
      <alignment vertical="center"/>
    </xf>
    <xf numFmtId="0" fontId="4" fillId="0" borderId="6" xfId="16" applyFont="1" applyBorder="1" applyAlignment="1">
      <alignment vertical="center"/>
    </xf>
    <xf numFmtId="43" fontId="8" fillId="0" borderId="8" xfId="15" applyNumberFormat="1" applyFont="1" applyBorder="1" applyAlignment="1">
      <alignment vertical="center"/>
    </xf>
    <xf numFmtId="43" fontId="8" fillId="0" borderId="6" xfId="15" applyNumberFormat="1" applyFont="1" applyBorder="1" applyAlignment="1">
      <alignment vertical="center"/>
    </xf>
    <xf numFmtId="0" fontId="4" fillId="0" borderId="6" xfId="15" applyFont="1" applyBorder="1" applyAlignment="1">
      <alignment vertical="center"/>
    </xf>
    <xf numFmtId="0" fontId="15" fillId="0" borderId="0" xfId="15" applyFont="1" applyAlignment="1">
      <alignment horizontal="left" vertical="center" wrapText="1"/>
    </xf>
    <xf numFmtId="0" fontId="8" fillId="0" borderId="7" xfId="15" applyNumberFormat="1" applyFont="1" applyBorder="1" applyAlignment="1">
      <alignment horizontal="center" vertical="center"/>
    </xf>
    <xf numFmtId="0" fontId="16" fillId="0" borderId="0" xfId="15" applyFont="1" applyAlignment="1">
      <alignment horizontal="left" vertical="center" wrapText="1"/>
    </xf>
    <xf numFmtId="0" fontId="8" fillId="0" borderId="8" xfId="15" applyFont="1" applyBorder="1" applyAlignment="1">
      <alignment horizontal="center" vertical="center" wrapText="1"/>
    </xf>
    <xf numFmtId="0" fontId="8" fillId="0" borderId="6" xfId="15" applyFont="1" applyBorder="1" applyAlignment="1">
      <alignment horizontal="center" vertical="center" wrapText="1"/>
    </xf>
    <xf numFmtId="0" fontId="8" fillId="0" borderId="1" xfId="15" applyFont="1" applyBorder="1" applyAlignment="1">
      <alignment horizontal="center" vertical="center" wrapText="1"/>
    </xf>
    <xf numFmtId="0" fontId="8" fillId="0" borderId="18" xfId="15" applyFont="1" applyBorder="1" applyAlignment="1">
      <alignment horizontal="center" vertical="center" wrapText="1"/>
    </xf>
    <xf numFmtId="0" fontId="8" fillId="0" borderId="19" xfId="15" applyFont="1" applyBorder="1" applyAlignment="1">
      <alignment horizontal="center" vertical="center" wrapText="1"/>
    </xf>
    <xf numFmtId="0" fontId="8" fillId="0" borderId="20" xfId="15" applyFont="1" applyBorder="1" applyAlignment="1">
      <alignment horizontal="center" vertical="center" wrapText="1"/>
    </xf>
    <xf numFmtId="0" fontId="8" fillId="0" borderId="0" xfId="15" applyNumberFormat="1" applyFont="1" applyAlignment="1">
      <alignment horizontal="center" vertical="center"/>
    </xf>
    <xf numFmtId="0" fontId="8" fillId="0" borderId="7" xfId="14" applyNumberFormat="1" applyFont="1" applyBorder="1" applyAlignment="1">
      <alignment horizontal="center" vertical="center"/>
    </xf>
    <xf numFmtId="0" fontId="8" fillId="0" borderId="0" xfId="14" applyNumberFormat="1" applyFont="1" applyAlignment="1">
      <alignment horizontal="center" vertical="center"/>
    </xf>
    <xf numFmtId="0" fontId="8" fillId="0" borderId="18" xfId="14" applyFont="1" applyBorder="1" applyAlignment="1">
      <alignment horizontal="center" vertical="center" wrapText="1"/>
    </xf>
    <xf numFmtId="0" fontId="8" fillId="0" borderId="19" xfId="14" applyFont="1" applyBorder="1" applyAlignment="1">
      <alignment horizontal="center" vertical="center" wrapText="1"/>
    </xf>
    <xf numFmtId="0" fontId="8" fillId="0" borderId="20" xfId="14" applyFont="1" applyBorder="1" applyAlignment="1">
      <alignment horizontal="center" vertical="center" wrapText="1"/>
    </xf>
    <xf numFmtId="0" fontId="8" fillId="0" borderId="8" xfId="14" applyFont="1" applyBorder="1" applyAlignment="1">
      <alignment horizontal="center" vertical="center" wrapText="1"/>
    </xf>
    <xf numFmtId="0" fontId="8" fillId="0" borderId="6" xfId="14" applyFont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 wrapText="1"/>
    </xf>
    <xf numFmtId="0" fontId="15" fillId="0" borderId="0" xfId="14" applyFont="1" applyAlignment="1">
      <alignment horizontal="left" vertical="center" wrapText="1"/>
    </xf>
    <xf numFmtId="0" fontId="16" fillId="0" borderId="0" xfId="14" applyFont="1" applyAlignment="1">
      <alignment horizontal="left" vertical="center" wrapText="1"/>
    </xf>
    <xf numFmtId="43" fontId="8" fillId="0" borderId="8" xfId="14" applyNumberFormat="1" applyFont="1" applyBorder="1" applyAlignment="1">
      <alignment vertical="center"/>
    </xf>
    <xf numFmtId="43" fontId="8" fillId="0" borderId="6" xfId="14" applyNumberFormat="1" applyFont="1" applyBorder="1" applyAlignment="1">
      <alignment vertical="center"/>
    </xf>
    <xf numFmtId="0" fontId="4" fillId="0" borderId="6" xfId="14" applyFont="1" applyBorder="1" applyAlignment="1">
      <alignment vertical="center"/>
    </xf>
    <xf numFmtId="0" fontId="8" fillId="0" borderId="0" xfId="13" applyNumberFormat="1" applyFont="1" applyAlignment="1">
      <alignment horizontal="center" vertical="center"/>
    </xf>
    <xf numFmtId="0" fontId="8" fillId="0" borderId="7" xfId="13" applyNumberFormat="1" applyFont="1" applyBorder="1" applyAlignment="1">
      <alignment horizontal="center" vertical="center"/>
    </xf>
    <xf numFmtId="0" fontId="8" fillId="0" borderId="18" xfId="13" applyFont="1" applyBorder="1" applyAlignment="1">
      <alignment horizontal="center" vertical="center" wrapText="1"/>
    </xf>
    <xf numFmtId="0" fontId="8" fillId="0" borderId="19" xfId="13" applyFont="1" applyBorder="1" applyAlignment="1">
      <alignment horizontal="center" vertical="center" wrapText="1"/>
    </xf>
    <xf numFmtId="0" fontId="8" fillId="0" borderId="20" xfId="13" applyFont="1" applyBorder="1" applyAlignment="1">
      <alignment horizontal="center" vertical="center" wrapText="1"/>
    </xf>
    <xf numFmtId="0" fontId="8" fillId="0" borderId="8" xfId="13" applyFont="1" applyBorder="1" applyAlignment="1">
      <alignment horizontal="center" vertical="center" wrapText="1"/>
    </xf>
    <xf numFmtId="0" fontId="8" fillId="0" borderId="6" xfId="13" applyFont="1" applyBorder="1" applyAlignment="1">
      <alignment horizontal="center" vertical="center" wrapText="1"/>
    </xf>
    <xf numFmtId="0" fontId="8" fillId="0" borderId="1" xfId="13" applyFont="1" applyBorder="1" applyAlignment="1">
      <alignment horizontal="center" vertical="center" wrapText="1"/>
    </xf>
    <xf numFmtId="0" fontId="15" fillId="0" borderId="0" xfId="13" applyFont="1" applyAlignment="1">
      <alignment horizontal="left" vertical="center" wrapText="1"/>
    </xf>
    <xf numFmtId="0" fontId="16" fillId="0" borderId="0" xfId="13" applyFont="1" applyAlignment="1">
      <alignment horizontal="left" vertical="center" wrapText="1"/>
    </xf>
    <xf numFmtId="43" fontId="8" fillId="0" borderId="8" xfId="13" applyNumberFormat="1" applyFont="1" applyBorder="1" applyAlignment="1">
      <alignment vertical="center"/>
    </xf>
    <xf numFmtId="43" fontId="8" fillId="0" borderId="6" xfId="13" applyNumberFormat="1" applyFont="1" applyBorder="1" applyAlignment="1">
      <alignment vertical="center"/>
    </xf>
    <xf numFmtId="0" fontId="4" fillId="0" borderId="6" xfId="13" applyFont="1" applyBorder="1" applyAlignment="1">
      <alignment vertical="center"/>
    </xf>
    <xf numFmtId="43" fontId="8" fillId="0" borderId="8" xfId="12" applyNumberFormat="1" applyFont="1" applyBorder="1" applyAlignment="1">
      <alignment vertical="center"/>
    </xf>
    <xf numFmtId="43" fontId="8" fillId="0" borderId="6" xfId="12" applyNumberFormat="1" applyFont="1" applyBorder="1" applyAlignment="1">
      <alignment vertical="center"/>
    </xf>
    <xf numFmtId="0" fontId="4" fillId="0" borderId="6" xfId="12" applyFont="1" applyBorder="1" applyAlignment="1">
      <alignment vertical="center"/>
    </xf>
    <xf numFmtId="0" fontId="15" fillId="0" borderId="0" xfId="12" applyFont="1" applyAlignment="1">
      <alignment horizontal="left" vertical="center" wrapText="1"/>
    </xf>
    <xf numFmtId="0" fontId="8" fillId="0" borderId="0" xfId="12" applyNumberFormat="1" applyFont="1" applyAlignment="1">
      <alignment horizontal="center" vertical="center"/>
    </xf>
    <xf numFmtId="0" fontId="16" fillId="0" borderId="0" xfId="12" applyFont="1" applyAlignment="1">
      <alignment horizontal="left" vertical="center" wrapText="1"/>
    </xf>
    <xf numFmtId="0" fontId="8" fillId="0" borderId="8" xfId="12" applyFont="1" applyBorder="1" applyAlignment="1">
      <alignment horizontal="center" vertical="center" wrapText="1"/>
    </xf>
    <xf numFmtId="0" fontId="8" fillId="0" borderId="6" xfId="12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0" fontId="8" fillId="0" borderId="18" xfId="12" applyFont="1" applyBorder="1" applyAlignment="1">
      <alignment horizontal="center" vertical="center" wrapText="1"/>
    </xf>
    <xf numFmtId="0" fontId="8" fillId="0" borderId="19" xfId="12" applyFont="1" applyBorder="1" applyAlignment="1">
      <alignment horizontal="center" vertical="center" wrapText="1"/>
    </xf>
    <xf numFmtId="0" fontId="8" fillId="0" borderId="20" xfId="12" applyFont="1" applyBorder="1" applyAlignment="1">
      <alignment horizontal="center" vertical="center" wrapText="1"/>
    </xf>
    <xf numFmtId="0" fontId="8" fillId="0" borderId="7" xfId="12" applyNumberFormat="1" applyFont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43" fontId="8" fillId="0" borderId="8" xfId="1" applyNumberFormat="1" applyFont="1" applyBorder="1" applyAlignment="1">
      <alignment vertical="center"/>
    </xf>
    <xf numFmtId="43" fontId="8" fillId="0" borderId="6" xfId="1" applyNumberFormat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8" fillId="0" borderId="0" xfId="10" applyNumberFormat="1" applyFont="1" applyAlignment="1">
      <alignment horizontal="center" vertical="center"/>
    </xf>
    <xf numFmtId="0" fontId="8" fillId="0" borderId="7" xfId="10" applyNumberFormat="1" applyFont="1" applyBorder="1" applyAlignment="1">
      <alignment horizontal="center" vertical="center"/>
    </xf>
    <xf numFmtId="0" fontId="8" fillId="0" borderId="18" xfId="10" applyFont="1" applyBorder="1" applyAlignment="1">
      <alignment horizontal="center" vertical="center" wrapText="1"/>
    </xf>
    <xf numFmtId="0" fontId="8" fillId="0" borderId="19" xfId="10" applyFont="1" applyBorder="1" applyAlignment="1">
      <alignment horizontal="center" vertical="center" wrapText="1"/>
    </xf>
    <xf numFmtId="0" fontId="8" fillId="0" borderId="20" xfId="10" applyFont="1" applyBorder="1" applyAlignment="1">
      <alignment horizontal="center" vertical="center" wrapText="1"/>
    </xf>
    <xf numFmtId="0" fontId="8" fillId="0" borderId="8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15" fillId="0" borderId="0" xfId="10" applyFont="1" applyAlignment="1">
      <alignment horizontal="left" vertical="center" wrapText="1"/>
    </xf>
    <xf numFmtId="0" fontId="16" fillId="0" borderId="0" xfId="10" applyFont="1" applyAlignment="1">
      <alignment horizontal="left" vertical="center" wrapText="1"/>
    </xf>
    <xf numFmtId="43" fontId="8" fillId="0" borderId="8" xfId="10" applyNumberFormat="1" applyFont="1" applyBorder="1" applyAlignment="1">
      <alignment vertical="center"/>
    </xf>
    <xf numFmtId="43" fontId="8" fillId="0" borderId="6" xfId="10" applyNumberFormat="1" applyFont="1" applyBorder="1" applyAlignment="1">
      <alignment vertical="center"/>
    </xf>
    <xf numFmtId="0" fontId="4" fillId="0" borderId="6" xfId="10" applyFont="1" applyBorder="1" applyAlignment="1">
      <alignment vertical="center"/>
    </xf>
    <xf numFmtId="43" fontId="8" fillId="0" borderId="8" xfId="9" applyNumberFormat="1" applyFont="1" applyBorder="1" applyAlignment="1">
      <alignment vertical="center"/>
    </xf>
    <xf numFmtId="43" fontId="8" fillId="0" borderId="6" xfId="9" applyNumberFormat="1" applyFont="1" applyBorder="1" applyAlignment="1">
      <alignment vertical="center"/>
    </xf>
    <xf numFmtId="0" fontId="4" fillId="0" borderId="6" xfId="9" applyFont="1" applyBorder="1" applyAlignment="1">
      <alignment vertical="center"/>
    </xf>
    <xf numFmtId="0" fontId="15" fillId="0" borderId="0" xfId="9" applyFont="1" applyAlignment="1">
      <alignment horizontal="left" vertical="center" wrapText="1"/>
    </xf>
    <xf numFmtId="0" fontId="8" fillId="0" borderId="0" xfId="9" applyNumberFormat="1" applyFont="1" applyAlignment="1">
      <alignment horizontal="center" vertical="center"/>
    </xf>
    <xf numFmtId="0" fontId="16" fillId="0" borderId="0" xfId="9" applyFont="1" applyAlignment="1">
      <alignment horizontal="left" vertical="center" wrapText="1"/>
    </xf>
    <xf numFmtId="0" fontId="8" fillId="0" borderId="8" xfId="9" applyFont="1" applyBorder="1" applyAlignment="1">
      <alignment horizontal="center" vertical="center" wrapText="1"/>
    </xf>
    <xf numFmtId="0" fontId="8" fillId="0" borderId="6" xfId="9" applyFont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0" fontId="8" fillId="0" borderId="18" xfId="9" applyFont="1" applyBorder="1" applyAlignment="1">
      <alignment horizontal="center" vertical="center" wrapText="1"/>
    </xf>
    <xf numFmtId="0" fontId="8" fillId="0" borderId="19" xfId="9" applyFont="1" applyBorder="1" applyAlignment="1">
      <alignment horizontal="center" vertical="center" wrapText="1"/>
    </xf>
    <xf numFmtId="0" fontId="8" fillId="0" borderId="20" xfId="9" applyFont="1" applyBorder="1" applyAlignment="1">
      <alignment horizontal="center" vertical="center" wrapText="1"/>
    </xf>
    <xf numFmtId="0" fontId="8" fillId="0" borderId="7" xfId="9" applyNumberFormat="1" applyFont="1" applyBorder="1" applyAlignment="1">
      <alignment horizontal="center" vertical="center"/>
    </xf>
    <xf numFmtId="0" fontId="8" fillId="0" borderId="0" xfId="8" applyNumberFormat="1" applyFont="1" applyAlignment="1">
      <alignment horizontal="center" vertical="center"/>
    </xf>
    <xf numFmtId="0" fontId="8" fillId="0" borderId="7" xfId="8" applyNumberFormat="1" applyFont="1" applyBorder="1" applyAlignment="1">
      <alignment horizontal="center" vertical="center"/>
    </xf>
    <xf numFmtId="0" fontId="8" fillId="0" borderId="18" xfId="8" applyFont="1" applyBorder="1" applyAlignment="1">
      <alignment horizontal="center" vertical="center" wrapText="1"/>
    </xf>
    <xf numFmtId="0" fontId="8" fillId="0" borderId="19" xfId="8" applyFont="1" applyBorder="1" applyAlignment="1">
      <alignment horizontal="center" vertical="center" wrapText="1"/>
    </xf>
    <xf numFmtId="0" fontId="8" fillId="0" borderId="20" xfId="8" applyFont="1" applyBorder="1" applyAlignment="1">
      <alignment horizontal="center" vertical="center" wrapText="1"/>
    </xf>
    <xf numFmtId="0" fontId="8" fillId="0" borderId="8" xfId="8" applyFont="1" applyBorder="1" applyAlignment="1">
      <alignment horizontal="center" vertical="center" wrapText="1"/>
    </xf>
    <xf numFmtId="0" fontId="8" fillId="0" borderId="6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5" fillId="0" borderId="0" xfId="8" applyFont="1" applyAlignment="1">
      <alignment horizontal="left" vertical="center" wrapText="1"/>
    </xf>
    <xf numFmtId="0" fontId="16" fillId="0" borderId="0" xfId="8" applyFont="1" applyAlignment="1">
      <alignment horizontal="left" vertical="center" wrapText="1"/>
    </xf>
    <xf numFmtId="43" fontId="8" fillId="0" borderId="8" xfId="8" applyNumberFormat="1" applyFont="1" applyBorder="1" applyAlignment="1">
      <alignment vertical="center"/>
    </xf>
    <xf numFmtId="43" fontId="8" fillId="0" borderId="6" xfId="8" applyNumberFormat="1" applyFont="1" applyBorder="1" applyAlignment="1">
      <alignment vertical="center"/>
    </xf>
    <xf numFmtId="0" fontId="4" fillId="0" borderId="6" xfId="8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8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8" fillId="0" borderId="0" xfId="7" applyNumberFormat="1" applyFont="1" applyAlignment="1">
      <alignment horizontal="center" vertical="center"/>
    </xf>
    <xf numFmtId="0" fontId="8" fillId="0" borderId="7" xfId="7" applyNumberFormat="1" applyFont="1" applyBorder="1" applyAlignment="1">
      <alignment horizontal="center" vertical="center"/>
    </xf>
    <xf numFmtId="0" fontId="8" fillId="0" borderId="18" xfId="7" applyFont="1" applyBorder="1" applyAlignment="1">
      <alignment horizontal="center" vertical="center" wrapText="1"/>
    </xf>
    <xf numFmtId="0" fontId="8" fillId="0" borderId="19" xfId="7" applyFont="1" applyBorder="1" applyAlignment="1">
      <alignment horizontal="center" vertical="center" wrapText="1"/>
    </xf>
    <xf numFmtId="0" fontId="8" fillId="0" borderId="20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15" fillId="0" borderId="0" xfId="7" applyFont="1" applyAlignment="1">
      <alignment horizontal="left" vertical="center" wrapText="1"/>
    </xf>
    <xf numFmtId="0" fontId="16" fillId="0" borderId="0" xfId="7" applyFont="1" applyAlignment="1">
      <alignment horizontal="left" vertical="center" wrapText="1"/>
    </xf>
    <xf numFmtId="43" fontId="8" fillId="0" borderId="8" xfId="7" applyNumberFormat="1" applyFont="1" applyBorder="1" applyAlignment="1">
      <alignment vertical="center"/>
    </xf>
    <xf numFmtId="43" fontId="8" fillId="0" borderId="6" xfId="7" applyNumberFormat="1" applyFont="1" applyBorder="1" applyAlignment="1">
      <alignment vertical="center"/>
    </xf>
    <xf numFmtId="0" fontId="4" fillId="0" borderId="6" xfId="7" applyFont="1" applyBorder="1" applyAlignment="1">
      <alignment vertical="center"/>
    </xf>
    <xf numFmtId="43" fontId="8" fillId="0" borderId="8" xfId="6" applyNumberFormat="1" applyFont="1" applyBorder="1" applyAlignment="1">
      <alignment vertical="center"/>
    </xf>
    <xf numFmtId="43" fontId="8" fillId="0" borderId="6" xfId="6" applyNumberFormat="1" applyFont="1" applyBorder="1" applyAlignment="1">
      <alignment vertical="center"/>
    </xf>
    <xf numFmtId="0" fontId="4" fillId="0" borderId="6" xfId="6" applyFont="1" applyBorder="1" applyAlignment="1">
      <alignment vertical="center"/>
    </xf>
    <xf numFmtId="0" fontId="15" fillId="0" borderId="0" xfId="6" applyFont="1" applyAlignment="1">
      <alignment horizontal="left" vertical="center" wrapText="1"/>
    </xf>
    <xf numFmtId="0" fontId="8" fillId="0" borderId="0" xfId="6" applyNumberFormat="1" applyFont="1" applyAlignment="1">
      <alignment horizontal="center" vertical="center"/>
    </xf>
    <xf numFmtId="0" fontId="16" fillId="0" borderId="0" xfId="6" applyFont="1" applyAlignment="1">
      <alignment horizontal="left" vertical="center" wrapText="1"/>
    </xf>
    <xf numFmtId="0" fontId="8" fillId="0" borderId="8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18" xfId="6" applyFont="1" applyBorder="1" applyAlignment="1">
      <alignment horizontal="center" vertical="center" wrapText="1"/>
    </xf>
    <xf numFmtId="0" fontId="8" fillId="0" borderId="19" xfId="6" applyFont="1" applyBorder="1" applyAlignment="1">
      <alignment horizontal="center" vertical="center" wrapText="1"/>
    </xf>
    <xf numFmtId="0" fontId="8" fillId="0" borderId="20" xfId="6" applyFont="1" applyBorder="1" applyAlignment="1">
      <alignment horizontal="center" vertical="center" wrapText="1"/>
    </xf>
    <xf numFmtId="0" fontId="8" fillId="0" borderId="7" xfId="6" applyNumberFormat="1" applyFont="1" applyBorder="1" applyAlignment="1">
      <alignment horizontal="center" vertical="center"/>
    </xf>
    <xf numFmtId="0" fontId="8" fillId="0" borderId="0" xfId="5" applyNumberFormat="1" applyFont="1" applyAlignment="1">
      <alignment horizontal="center" vertical="center"/>
    </xf>
    <xf numFmtId="0" fontId="8" fillId="0" borderId="7" xfId="5" applyNumberFormat="1" applyFont="1" applyBorder="1" applyAlignment="1">
      <alignment horizontal="center" vertical="center"/>
    </xf>
    <xf numFmtId="0" fontId="8" fillId="0" borderId="18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15" fillId="0" borderId="0" xfId="5" applyFont="1" applyAlignment="1">
      <alignment horizontal="left" vertical="center" wrapText="1"/>
    </xf>
    <xf numFmtId="0" fontId="16" fillId="0" borderId="0" xfId="5" applyFont="1" applyAlignment="1">
      <alignment horizontal="left" vertical="center" wrapText="1"/>
    </xf>
    <xf numFmtId="43" fontId="8" fillId="0" borderId="8" xfId="5" applyNumberFormat="1" applyFont="1" applyBorder="1" applyAlignment="1">
      <alignment vertical="center"/>
    </xf>
    <xf numFmtId="43" fontId="8" fillId="0" borderId="6" xfId="5" applyNumberFormat="1" applyFont="1" applyBorder="1" applyAlignment="1">
      <alignment vertical="center"/>
    </xf>
    <xf numFmtId="0" fontId="4" fillId="0" borderId="6" xfId="5" applyFont="1" applyBorder="1" applyAlignment="1">
      <alignment vertical="center"/>
    </xf>
    <xf numFmtId="43" fontId="8" fillId="0" borderId="8" xfId="4" applyNumberFormat="1" applyFont="1" applyBorder="1" applyAlignment="1">
      <alignment vertical="center"/>
    </xf>
    <xf numFmtId="43" fontId="8" fillId="0" borderId="6" xfId="4" applyNumberFormat="1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15" fillId="0" borderId="0" xfId="4" applyFont="1" applyAlignment="1">
      <alignment horizontal="left" vertical="center" wrapText="1"/>
    </xf>
    <xf numFmtId="0" fontId="8" fillId="0" borderId="0" xfId="4" applyNumberFormat="1" applyFont="1" applyAlignment="1">
      <alignment horizontal="center" vertical="center"/>
    </xf>
    <xf numFmtId="0" fontId="16" fillId="0" borderId="0" xfId="4" applyFont="1" applyAlignment="1">
      <alignment horizontal="left" vertical="center" wrapText="1"/>
    </xf>
    <xf numFmtId="0" fontId="8" fillId="0" borderId="8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0" borderId="7" xfId="4" applyNumberFormat="1" applyFont="1" applyBorder="1" applyAlignment="1">
      <alignment horizontal="center" vertical="center"/>
    </xf>
    <xf numFmtId="0" fontId="8" fillId="0" borderId="0" xfId="3" applyNumberFormat="1" applyFont="1" applyAlignment="1">
      <alignment horizontal="center" vertical="center"/>
    </xf>
    <xf numFmtId="0" fontId="8" fillId="0" borderId="7" xfId="3" applyNumberFormat="1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43" fontId="8" fillId="0" borderId="8" xfId="3" applyNumberFormat="1" applyFont="1" applyBorder="1" applyAlignment="1">
      <alignment vertical="center"/>
    </xf>
    <xf numFmtId="43" fontId="8" fillId="0" borderId="6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0" fontId="16" fillId="0" borderId="0" xfId="2" applyFont="1" applyAlignment="1">
      <alignment horizontal="lef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43" fontId="8" fillId="0" borderId="8" xfId="2" applyNumberFormat="1" applyFont="1" applyBorder="1" applyAlignment="1">
      <alignment vertical="center"/>
    </xf>
    <xf numFmtId="43" fontId="8" fillId="0" borderId="6" xfId="2" applyNumberFormat="1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15" fillId="0" borderId="0" xfId="2" applyFont="1" applyAlignment="1">
      <alignment horizontal="left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0" xfId="2" applyNumberFormat="1" applyFont="1" applyAlignment="1">
      <alignment horizontal="center" vertical="center"/>
    </xf>
    <xf numFmtId="0" fontId="8" fillId="0" borderId="7" xfId="2" applyNumberFormat="1" applyFont="1" applyBorder="1" applyAlignment="1">
      <alignment horizontal="center" vertical="center"/>
    </xf>
    <xf numFmtId="43" fontId="8" fillId="0" borderId="8" xfId="32" applyNumberFormat="1" applyFont="1" applyBorder="1" applyAlignment="1">
      <alignment vertical="center"/>
    </xf>
    <xf numFmtId="43" fontId="8" fillId="0" borderId="6" xfId="32" applyNumberFormat="1" applyFont="1" applyBorder="1" applyAlignment="1">
      <alignment vertical="center"/>
    </xf>
    <xf numFmtId="0" fontId="4" fillId="0" borderId="6" xfId="32" applyFont="1" applyBorder="1" applyAlignment="1">
      <alignment vertical="center"/>
    </xf>
    <xf numFmtId="0" fontId="15" fillId="0" borderId="0" xfId="32" applyFont="1" applyAlignment="1">
      <alignment horizontal="left" vertical="center" wrapText="1"/>
    </xf>
    <xf numFmtId="0" fontId="16" fillId="0" borderId="0" xfId="32" applyFont="1" applyAlignment="1">
      <alignment horizontal="left" vertical="center" wrapText="1"/>
    </xf>
    <xf numFmtId="0" fontId="8" fillId="0" borderId="8" xfId="32" applyFont="1" applyBorder="1" applyAlignment="1">
      <alignment horizontal="center" vertical="center" wrapText="1"/>
    </xf>
    <xf numFmtId="0" fontId="8" fillId="0" borderId="6" xfId="32" applyFont="1" applyBorder="1" applyAlignment="1">
      <alignment horizontal="center" vertical="center" wrapText="1"/>
    </xf>
    <xf numFmtId="0" fontId="8" fillId="0" borderId="1" xfId="32" applyFont="1" applyBorder="1" applyAlignment="1">
      <alignment horizontal="center" vertical="center" wrapText="1"/>
    </xf>
    <xf numFmtId="0" fontId="8" fillId="0" borderId="18" xfId="32" applyFont="1" applyBorder="1" applyAlignment="1">
      <alignment horizontal="center" vertical="center" wrapText="1"/>
    </xf>
    <xf numFmtId="0" fontId="8" fillId="0" borderId="19" xfId="32" applyFont="1" applyBorder="1" applyAlignment="1">
      <alignment horizontal="center" vertical="center" wrapText="1"/>
    </xf>
    <xf numFmtId="0" fontId="8" fillId="0" borderId="20" xfId="32" applyFont="1" applyBorder="1" applyAlignment="1">
      <alignment horizontal="center" vertical="center" wrapText="1"/>
    </xf>
    <xf numFmtId="0" fontId="8" fillId="0" borderId="0" xfId="32" applyNumberFormat="1" applyFont="1" applyAlignment="1">
      <alignment horizontal="center" vertical="center"/>
    </xf>
    <xf numFmtId="0" fontId="8" fillId="0" borderId="7" xfId="32" applyNumberFormat="1" applyFont="1" applyBorder="1" applyAlignment="1">
      <alignment horizontal="center" vertical="center"/>
    </xf>
    <xf numFmtId="43" fontId="8" fillId="0" borderId="8" xfId="31" applyNumberFormat="1" applyFont="1" applyBorder="1" applyAlignment="1">
      <alignment vertical="center"/>
    </xf>
    <xf numFmtId="43" fontId="8" fillId="0" borderId="6" xfId="31" applyNumberFormat="1" applyFont="1" applyBorder="1" applyAlignment="1">
      <alignment vertical="center"/>
    </xf>
    <xf numFmtId="0" fontId="4" fillId="0" borderId="6" xfId="31" applyFont="1" applyBorder="1" applyAlignment="1">
      <alignment vertical="center"/>
    </xf>
    <xf numFmtId="0" fontId="15" fillId="0" borderId="0" xfId="31" applyFont="1" applyAlignment="1">
      <alignment horizontal="left" vertical="center" wrapText="1"/>
    </xf>
    <xf numFmtId="0" fontId="16" fillId="0" borderId="0" xfId="31" applyFont="1" applyAlignment="1">
      <alignment horizontal="left" vertical="center" wrapText="1"/>
    </xf>
    <xf numFmtId="0" fontId="8" fillId="0" borderId="8" xfId="31" applyFont="1" applyBorder="1" applyAlignment="1">
      <alignment horizontal="center" vertical="center" wrapText="1"/>
    </xf>
    <xf numFmtId="0" fontId="8" fillId="0" borderId="6" xfId="31" applyFont="1" applyBorder="1" applyAlignment="1">
      <alignment horizontal="center" vertical="center" wrapText="1"/>
    </xf>
    <xf numFmtId="0" fontId="8" fillId="0" borderId="1" xfId="31" applyFont="1" applyBorder="1" applyAlignment="1">
      <alignment horizontal="center" vertical="center" wrapText="1"/>
    </xf>
    <xf numFmtId="0" fontId="8" fillId="0" borderId="18" xfId="31" applyFont="1" applyBorder="1" applyAlignment="1">
      <alignment horizontal="center" vertical="center" wrapText="1"/>
    </xf>
    <xf numFmtId="0" fontId="8" fillId="0" borderId="19" xfId="31" applyFont="1" applyBorder="1" applyAlignment="1">
      <alignment horizontal="center" vertical="center" wrapText="1"/>
    </xf>
    <xf numFmtId="0" fontId="8" fillId="0" borderId="20" xfId="31" applyFont="1" applyBorder="1" applyAlignment="1">
      <alignment horizontal="center" vertical="center" wrapText="1"/>
    </xf>
    <xf numFmtId="0" fontId="8" fillId="0" borderId="7" xfId="31" applyNumberFormat="1" applyFont="1" applyBorder="1" applyAlignment="1">
      <alignment horizontal="center" vertical="center"/>
    </xf>
    <xf numFmtId="0" fontId="8" fillId="0" borderId="0" xfId="31" applyNumberFormat="1" applyFont="1" applyAlignment="1">
      <alignment horizontal="center" vertical="center"/>
    </xf>
    <xf numFmtId="0" fontId="8" fillId="0" borderId="0" xfId="30" applyNumberFormat="1" applyFont="1" applyAlignment="1">
      <alignment horizontal="center" vertical="center"/>
    </xf>
    <xf numFmtId="0" fontId="8" fillId="0" borderId="7" xfId="3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8" fillId="0" borderId="18" xfId="30" applyFont="1" applyBorder="1" applyAlignment="1">
      <alignment horizontal="center" vertical="center" wrapText="1"/>
    </xf>
    <xf numFmtId="0" fontId="8" fillId="0" borderId="19" xfId="30" applyFont="1" applyBorder="1" applyAlignment="1">
      <alignment horizontal="center" vertical="center" wrapText="1"/>
    </xf>
    <xf numFmtId="0" fontId="8" fillId="0" borderId="20" xfId="30" applyFont="1" applyBorder="1" applyAlignment="1">
      <alignment horizontal="center" vertical="center" wrapText="1"/>
    </xf>
    <xf numFmtId="0" fontId="8" fillId="0" borderId="8" xfId="30" applyFont="1" applyBorder="1" applyAlignment="1">
      <alignment horizontal="center" vertical="center" wrapText="1"/>
    </xf>
    <xf numFmtId="0" fontId="8" fillId="0" borderId="6" xfId="30" applyFont="1" applyBorder="1" applyAlignment="1">
      <alignment horizontal="center" vertical="center" wrapText="1"/>
    </xf>
    <xf numFmtId="0" fontId="8" fillId="0" borderId="1" xfId="30" applyFont="1" applyBorder="1" applyAlignment="1">
      <alignment horizontal="center" vertical="center" wrapText="1"/>
    </xf>
    <xf numFmtId="0" fontId="15" fillId="0" borderId="0" xfId="30" applyFont="1" applyAlignment="1">
      <alignment horizontal="left" vertical="center" wrapText="1"/>
    </xf>
    <xf numFmtId="0" fontId="16" fillId="0" borderId="0" xfId="30" applyFont="1" applyAlignment="1">
      <alignment horizontal="left" vertical="center" wrapText="1"/>
    </xf>
    <xf numFmtId="43" fontId="8" fillId="0" borderId="8" xfId="30" applyNumberFormat="1" applyFont="1" applyBorder="1" applyAlignment="1">
      <alignment vertical="center"/>
    </xf>
    <xf numFmtId="43" fontId="8" fillId="0" borderId="6" xfId="30" applyNumberFormat="1" applyFont="1" applyBorder="1" applyAlignment="1">
      <alignment vertical="center"/>
    </xf>
    <xf numFmtId="0" fontId="4" fillId="0" borderId="6" xfId="30" applyFont="1" applyBorder="1" applyAlignment="1">
      <alignment vertical="center"/>
    </xf>
    <xf numFmtId="43" fontId="8" fillId="0" borderId="8" xfId="29" applyNumberFormat="1" applyFont="1" applyBorder="1" applyAlignment="1">
      <alignment vertical="center"/>
    </xf>
    <xf numFmtId="43" fontId="8" fillId="0" borderId="6" xfId="29" applyNumberFormat="1" applyFont="1" applyBorder="1" applyAlignment="1">
      <alignment vertical="center"/>
    </xf>
    <xf numFmtId="0" fontId="4" fillId="0" borderId="6" xfId="29" applyFont="1" applyBorder="1" applyAlignment="1">
      <alignment vertical="center"/>
    </xf>
    <xf numFmtId="0" fontId="15" fillId="0" borderId="0" xfId="29" applyFont="1" applyAlignment="1">
      <alignment horizontal="left" vertical="center" wrapText="1"/>
    </xf>
    <xf numFmtId="0" fontId="16" fillId="0" borderId="0" xfId="29" applyFont="1" applyAlignment="1">
      <alignment horizontal="left" vertical="center" wrapText="1"/>
    </xf>
    <xf numFmtId="0" fontId="8" fillId="0" borderId="8" xfId="29" applyFont="1" applyBorder="1" applyAlignment="1">
      <alignment horizontal="center" vertical="center" wrapText="1"/>
    </xf>
    <xf numFmtId="0" fontId="8" fillId="0" borderId="6" xfId="29" applyFont="1" applyBorder="1" applyAlignment="1">
      <alignment horizontal="center" vertical="center" wrapText="1"/>
    </xf>
    <xf numFmtId="0" fontId="8" fillId="0" borderId="1" xfId="29" applyFont="1" applyBorder="1" applyAlignment="1">
      <alignment horizontal="center" vertical="center" wrapText="1"/>
    </xf>
    <xf numFmtId="0" fontId="8" fillId="0" borderId="18" xfId="29" applyFont="1" applyBorder="1" applyAlignment="1">
      <alignment horizontal="center" vertical="center" wrapText="1"/>
    </xf>
    <xf numFmtId="0" fontId="8" fillId="0" borderId="19" xfId="29" applyFont="1" applyBorder="1" applyAlignment="1">
      <alignment horizontal="center" vertical="center" wrapText="1"/>
    </xf>
    <xf numFmtId="0" fontId="8" fillId="0" borderId="20" xfId="29" applyFont="1" applyBorder="1" applyAlignment="1">
      <alignment horizontal="center" vertical="center" wrapText="1"/>
    </xf>
    <xf numFmtId="0" fontId="8" fillId="0" borderId="0" xfId="29" applyNumberFormat="1" applyFont="1" applyAlignment="1">
      <alignment horizontal="center" vertical="center"/>
    </xf>
    <xf numFmtId="0" fontId="8" fillId="0" borderId="7" xfId="29" applyNumberFormat="1" applyFont="1" applyBorder="1" applyAlignment="1">
      <alignment horizontal="center" vertical="center"/>
    </xf>
    <xf numFmtId="43" fontId="8" fillId="0" borderId="8" xfId="28" applyNumberFormat="1" applyFont="1" applyBorder="1" applyAlignment="1">
      <alignment vertical="center"/>
    </xf>
    <xf numFmtId="43" fontId="8" fillId="0" borderId="6" xfId="28" applyNumberFormat="1" applyFont="1" applyBorder="1" applyAlignment="1">
      <alignment vertical="center"/>
    </xf>
    <xf numFmtId="0" fontId="4" fillId="0" borderId="6" xfId="28" applyFont="1" applyBorder="1" applyAlignment="1">
      <alignment vertical="center"/>
    </xf>
    <xf numFmtId="0" fontId="15" fillId="0" borderId="0" xfId="28" applyFont="1" applyAlignment="1">
      <alignment horizontal="left" vertical="center" wrapText="1"/>
    </xf>
    <xf numFmtId="0" fontId="16" fillId="0" borderId="0" xfId="28" applyFont="1" applyAlignment="1">
      <alignment horizontal="left" vertical="center" wrapText="1"/>
    </xf>
    <xf numFmtId="0" fontId="8" fillId="0" borderId="8" xfId="28" applyFont="1" applyBorder="1" applyAlignment="1">
      <alignment horizontal="center" vertical="center" wrapText="1"/>
    </xf>
    <xf numFmtId="0" fontId="8" fillId="0" borderId="6" xfId="28" applyFont="1" applyBorder="1" applyAlignment="1">
      <alignment horizontal="center" vertical="center" wrapText="1"/>
    </xf>
    <xf numFmtId="0" fontId="8" fillId="0" borderId="1" xfId="28" applyFont="1" applyBorder="1" applyAlignment="1">
      <alignment horizontal="center" vertical="center" wrapText="1"/>
    </xf>
    <xf numFmtId="0" fontId="8" fillId="0" borderId="18" xfId="28" applyFont="1" applyBorder="1" applyAlignment="1">
      <alignment horizontal="center" vertical="center" wrapText="1"/>
    </xf>
    <xf numFmtId="0" fontId="8" fillId="0" borderId="19" xfId="28" applyFont="1" applyBorder="1" applyAlignment="1">
      <alignment horizontal="center" vertical="center" wrapText="1"/>
    </xf>
    <xf numFmtId="0" fontId="8" fillId="0" borderId="20" xfId="28" applyFont="1" applyBorder="1" applyAlignment="1">
      <alignment horizontal="center" vertical="center" wrapText="1"/>
    </xf>
    <xf numFmtId="0" fontId="8" fillId="0" borderId="0" xfId="28" applyNumberFormat="1" applyFont="1" applyAlignment="1">
      <alignment horizontal="center" vertical="center"/>
    </xf>
    <xf numFmtId="0" fontId="8" fillId="0" borderId="7" xfId="28" applyNumberFormat="1" applyFont="1" applyBorder="1" applyAlignment="1">
      <alignment horizontal="center" vertical="center"/>
    </xf>
    <xf numFmtId="0" fontId="8" fillId="0" borderId="0" xfId="27" applyNumberFormat="1" applyFont="1" applyAlignment="1">
      <alignment horizontal="center" vertical="center"/>
    </xf>
    <xf numFmtId="0" fontId="8" fillId="0" borderId="7" xfId="27" applyNumberFormat="1" applyFont="1" applyBorder="1" applyAlignment="1">
      <alignment horizontal="center" vertical="center"/>
    </xf>
    <xf numFmtId="0" fontId="8" fillId="0" borderId="18" xfId="27" applyFont="1" applyBorder="1" applyAlignment="1">
      <alignment horizontal="center" vertical="center" wrapText="1"/>
    </xf>
    <xf numFmtId="0" fontId="8" fillId="0" borderId="19" xfId="27" applyFont="1" applyBorder="1" applyAlignment="1">
      <alignment horizontal="center" vertical="center" wrapText="1"/>
    </xf>
    <xf numFmtId="0" fontId="8" fillId="0" borderId="20" xfId="27" applyFont="1" applyBorder="1" applyAlignment="1">
      <alignment horizontal="center" vertical="center" wrapText="1"/>
    </xf>
    <xf numFmtId="0" fontId="8" fillId="0" borderId="8" xfId="27" applyFont="1" applyBorder="1" applyAlignment="1">
      <alignment horizontal="center" vertical="center" wrapText="1"/>
    </xf>
    <xf numFmtId="0" fontId="8" fillId="0" borderId="6" xfId="27" applyFont="1" applyBorder="1" applyAlignment="1">
      <alignment horizontal="center" vertical="center" wrapText="1"/>
    </xf>
    <xf numFmtId="0" fontId="8" fillId="0" borderId="1" xfId="27" applyFont="1" applyBorder="1" applyAlignment="1">
      <alignment horizontal="center" vertical="center" wrapText="1"/>
    </xf>
    <xf numFmtId="0" fontId="15" fillId="0" borderId="0" xfId="27" applyFont="1" applyAlignment="1">
      <alignment horizontal="left" vertical="center" wrapText="1"/>
    </xf>
    <xf numFmtId="0" fontId="16" fillId="0" borderId="0" xfId="27" applyFont="1" applyAlignment="1">
      <alignment horizontal="left" vertical="center" wrapText="1"/>
    </xf>
    <xf numFmtId="43" fontId="8" fillId="0" borderId="8" xfId="27" applyNumberFormat="1" applyFont="1" applyBorder="1" applyAlignment="1">
      <alignment vertical="center"/>
    </xf>
    <xf numFmtId="43" fontId="8" fillId="0" borderId="6" xfId="27" applyNumberFormat="1" applyFont="1" applyBorder="1" applyAlignment="1">
      <alignment vertical="center"/>
    </xf>
    <xf numFmtId="0" fontId="4" fillId="0" borderId="6" xfId="27" applyFont="1" applyBorder="1" applyAlignment="1">
      <alignment vertical="center"/>
    </xf>
    <xf numFmtId="43" fontId="8" fillId="0" borderId="8" xfId="22" applyNumberFormat="1" applyFont="1" applyBorder="1" applyAlignment="1">
      <alignment vertical="center"/>
    </xf>
    <xf numFmtId="43" fontId="8" fillId="0" borderId="6" xfId="22" applyNumberFormat="1" applyFont="1" applyBorder="1" applyAlignment="1">
      <alignment vertical="center"/>
    </xf>
    <xf numFmtId="0" fontId="4" fillId="0" borderId="6" xfId="22" applyFont="1" applyBorder="1" applyAlignment="1">
      <alignment vertical="center"/>
    </xf>
    <xf numFmtId="0" fontId="15" fillId="0" borderId="0" xfId="22" applyFont="1" applyAlignment="1">
      <alignment horizontal="left" vertical="center" wrapText="1"/>
    </xf>
    <xf numFmtId="0" fontId="16" fillId="0" borderId="0" xfId="22" applyFont="1" applyAlignment="1">
      <alignment horizontal="left" vertical="center" wrapText="1"/>
    </xf>
    <xf numFmtId="0" fontId="8" fillId="0" borderId="8" xfId="22" applyFont="1" applyBorder="1" applyAlignment="1">
      <alignment horizontal="center" vertical="center" wrapText="1"/>
    </xf>
    <xf numFmtId="0" fontId="8" fillId="0" borderId="6" xfId="22" applyFont="1" applyBorder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18" xfId="22" applyFont="1" applyBorder="1" applyAlignment="1">
      <alignment horizontal="center" vertical="center" wrapText="1"/>
    </xf>
    <xf numFmtId="0" fontId="8" fillId="0" borderId="19" xfId="22" applyFont="1" applyBorder="1" applyAlignment="1">
      <alignment horizontal="center" vertical="center" wrapText="1"/>
    </xf>
    <xf numFmtId="0" fontId="8" fillId="0" borderId="20" xfId="22" applyFont="1" applyBorder="1" applyAlignment="1">
      <alignment horizontal="center" vertical="center" wrapText="1"/>
    </xf>
    <xf numFmtId="0" fontId="8" fillId="0" borderId="0" xfId="22" applyNumberFormat="1" applyFont="1" applyAlignment="1">
      <alignment horizontal="center" vertical="center"/>
    </xf>
    <xf numFmtId="0" fontId="8" fillId="0" borderId="7" xfId="22" applyNumberFormat="1" applyFont="1" applyBorder="1" applyAlignment="1">
      <alignment horizontal="center" vertical="center"/>
    </xf>
    <xf numFmtId="0" fontId="8" fillId="0" borderId="0" xfId="11" applyNumberFormat="1" applyFont="1" applyAlignment="1">
      <alignment horizontal="center" vertical="center"/>
    </xf>
    <xf numFmtId="0" fontId="8" fillId="0" borderId="7" xfId="11" applyNumberFormat="1" applyFont="1" applyBorder="1" applyAlignment="1">
      <alignment horizontal="center" vertical="center"/>
    </xf>
    <xf numFmtId="0" fontId="8" fillId="0" borderId="18" xfId="11" applyFont="1" applyBorder="1" applyAlignment="1">
      <alignment horizontal="center" vertical="center" wrapText="1"/>
    </xf>
    <xf numFmtId="0" fontId="8" fillId="0" borderId="19" xfId="11" applyFont="1" applyBorder="1" applyAlignment="1">
      <alignment horizontal="center" vertical="center" wrapText="1"/>
    </xf>
    <xf numFmtId="0" fontId="8" fillId="0" borderId="20" xfId="11" applyFont="1" applyBorder="1" applyAlignment="1">
      <alignment horizontal="center" vertical="center" wrapText="1"/>
    </xf>
    <xf numFmtId="0" fontId="8" fillId="0" borderId="8" xfId="11" applyFont="1" applyBorder="1" applyAlignment="1">
      <alignment horizontal="center" vertical="center" wrapText="1"/>
    </xf>
    <xf numFmtId="0" fontId="8" fillId="0" borderId="6" xfId="11" applyFont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15" fillId="0" borderId="0" xfId="11" applyFont="1" applyAlignment="1">
      <alignment horizontal="left" vertical="center" wrapText="1"/>
    </xf>
    <xf numFmtId="0" fontId="16" fillId="0" borderId="0" xfId="11" applyFont="1" applyAlignment="1">
      <alignment horizontal="left" vertical="center" wrapText="1"/>
    </xf>
    <xf numFmtId="43" fontId="8" fillId="0" borderId="8" xfId="11" applyNumberFormat="1" applyFont="1" applyBorder="1" applyAlignment="1">
      <alignment vertical="center"/>
    </xf>
    <xf numFmtId="43" fontId="8" fillId="0" borderId="6" xfId="11" applyNumberFormat="1" applyFont="1" applyBorder="1" applyAlignment="1">
      <alignment vertical="center"/>
    </xf>
    <xf numFmtId="0" fontId="4" fillId="0" borderId="6" xfId="1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0" xfId="34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" fontId="19" fillId="0" borderId="0" xfId="34" applyNumberFormat="1" applyFont="1" applyBorder="1" applyAlignment="1">
      <alignment horizontal="center" vertical="center" wrapText="1"/>
    </xf>
    <xf numFmtId="43" fontId="20" fillId="0" borderId="21" xfId="0" applyNumberFormat="1" applyFont="1" applyBorder="1" applyAlignment="1">
      <alignment horizontal="right" vertical="center" wrapText="1"/>
    </xf>
    <xf numFmtId="43" fontId="20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20" fillId="0" borderId="7" xfId="34" applyFont="1" applyBorder="1" applyAlignment="1">
      <alignment horizontal="left" vertical="center" wrapText="1" indent="1"/>
    </xf>
    <xf numFmtId="0" fontId="20" fillId="0" borderId="4" xfId="34" applyFont="1" applyBorder="1" applyAlignment="1">
      <alignment horizontal="left" vertical="center" wrapText="1" indent="1"/>
    </xf>
    <xf numFmtId="43" fontId="20" fillId="0" borderId="8" xfId="0" applyNumberFormat="1" applyFont="1" applyBorder="1" applyAlignment="1">
      <alignment horizontal="right" vertical="center" wrapText="1"/>
    </xf>
    <xf numFmtId="43" fontId="20" fillId="0" borderId="6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0" fontId="20" fillId="0" borderId="13" xfId="34" applyFont="1" applyBorder="1" applyAlignment="1">
      <alignment horizontal="left" vertical="center" wrapText="1" indent="1"/>
    </xf>
    <xf numFmtId="0" fontId="20" fillId="0" borderId="14" xfId="34" applyFont="1" applyBorder="1" applyAlignment="1">
      <alignment horizontal="left" vertical="center" wrapText="1" indent="1"/>
    </xf>
    <xf numFmtId="0" fontId="20" fillId="0" borderId="22" xfId="34" applyFont="1" applyBorder="1" applyAlignment="1">
      <alignment horizontal="left" vertical="center" wrapText="1" indent="1"/>
    </xf>
    <xf numFmtId="0" fontId="20" fillId="0" borderId="23" xfId="34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34" applyFont="1" applyBorder="1" applyAlignment="1">
      <alignment horizontal="center" vertical="center" wrapText="1"/>
    </xf>
    <xf numFmtId="0" fontId="20" fillId="0" borderId="24" xfId="34" applyFont="1" applyBorder="1" applyAlignment="1">
      <alignment horizontal="left" vertical="center" wrapText="1" indent="1"/>
    </xf>
    <xf numFmtId="0" fontId="20" fillId="0" borderId="3" xfId="34" applyFont="1" applyBorder="1" applyAlignment="1">
      <alignment horizontal="left" vertical="center" wrapText="1" indent="1"/>
    </xf>
    <xf numFmtId="0" fontId="20" fillId="0" borderId="25" xfId="34" applyFont="1" applyBorder="1" applyAlignment="1">
      <alignment horizontal="left" vertical="center" wrapText="1" indent="1"/>
    </xf>
    <xf numFmtId="0" fontId="20" fillId="0" borderId="23" xfId="34" applyFont="1" applyBorder="1" applyAlignment="1">
      <alignment horizontal="left" vertical="center" wrapText="1" indent="1"/>
    </xf>
    <xf numFmtId="0" fontId="20" fillId="0" borderId="26" xfId="34" applyFont="1" applyBorder="1" applyAlignment="1">
      <alignment horizontal="left" vertical="center" wrapText="1" indent="1"/>
    </xf>
    <xf numFmtId="43" fontId="20" fillId="0" borderId="25" xfId="0" applyNumberFormat="1" applyFont="1" applyBorder="1" applyAlignment="1">
      <alignment horizontal="right" vertical="center" wrapText="1"/>
    </xf>
    <xf numFmtId="43" fontId="20" fillId="0" borderId="23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horizontal="right" vertical="center" wrapText="1"/>
    </xf>
    <xf numFmtId="0" fontId="20" fillId="0" borderId="10" xfId="34" applyFont="1" applyBorder="1" applyAlignment="1">
      <alignment horizontal="left" vertical="center" wrapText="1" indent="1"/>
    </xf>
    <xf numFmtId="0" fontId="20" fillId="0" borderId="11" xfId="34" applyFont="1" applyBorder="1" applyAlignment="1">
      <alignment horizontal="left" vertical="center" wrapText="1" indent="1"/>
    </xf>
    <xf numFmtId="0" fontId="20" fillId="0" borderId="17" xfId="34" applyFont="1" applyBorder="1" applyAlignment="1">
      <alignment horizontal="left" vertical="center" wrapText="1" indent="1"/>
    </xf>
    <xf numFmtId="0" fontId="20" fillId="0" borderId="5" xfId="34" applyFont="1" applyBorder="1" applyAlignment="1">
      <alignment horizontal="left" vertical="center" wrapText="1" indent="1"/>
    </xf>
    <xf numFmtId="0" fontId="20" fillId="0" borderId="6" xfId="34" applyFont="1" applyBorder="1" applyAlignment="1">
      <alignment horizontal="left" vertical="center" wrapText="1" indent="1"/>
    </xf>
    <xf numFmtId="0" fontId="20" fillId="0" borderId="1" xfId="34" applyFont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34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27" xfId="34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8" fillId="0" borderId="24" xfId="35" applyFont="1" applyBorder="1" applyAlignment="1">
      <alignment horizontal="center" vertical="center" wrapText="1"/>
    </xf>
    <xf numFmtId="0" fontId="8" fillId="0" borderId="3" xfId="35" applyFont="1" applyBorder="1" applyAlignment="1">
      <alignment horizontal="center" vertical="center" wrapText="1"/>
    </xf>
    <xf numFmtId="0" fontId="8" fillId="0" borderId="4" xfId="35" applyFont="1" applyBorder="1" applyAlignment="1">
      <alignment horizontal="center" vertical="center" wrapText="1"/>
    </xf>
    <xf numFmtId="0" fontId="8" fillId="0" borderId="23" xfId="34" applyFont="1" applyBorder="1" applyAlignment="1">
      <alignment horizontal="center" vertical="center" wrapText="1"/>
    </xf>
    <xf numFmtId="0" fontId="8" fillId="0" borderId="8" xfId="35" applyFont="1" applyBorder="1" applyAlignment="1">
      <alignment horizontal="center" vertical="center" wrapText="1"/>
    </xf>
    <xf numFmtId="0" fontId="8" fillId="0" borderId="6" xfId="35" applyFont="1" applyBorder="1" applyAlignment="1">
      <alignment horizontal="center" vertical="center" wrapText="1"/>
    </xf>
    <xf numFmtId="0" fontId="8" fillId="0" borderId="1" xfId="35" applyFont="1" applyBorder="1" applyAlignment="1">
      <alignment horizontal="center" vertical="center" wrapText="1"/>
    </xf>
    <xf numFmtId="0" fontId="8" fillId="0" borderId="25" xfId="35" applyFont="1" applyBorder="1" applyAlignment="1">
      <alignment horizontal="center" vertical="center" wrapText="1"/>
    </xf>
    <xf numFmtId="0" fontId="8" fillId="0" borderId="23" xfId="35" applyFont="1" applyBorder="1" applyAlignment="1">
      <alignment horizontal="center" vertical="center" wrapText="1"/>
    </xf>
    <xf numFmtId="0" fontId="8" fillId="0" borderId="26" xfId="35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" fontId="6" fillId="0" borderId="0" xfId="34" applyNumberFormat="1" applyFont="1" applyBorder="1" applyAlignment="1">
      <alignment horizontal="center" vertical="center" wrapText="1"/>
    </xf>
    <xf numFmtId="0" fontId="8" fillId="0" borderId="0" xfId="35" applyNumberFormat="1" applyFont="1" applyAlignment="1">
      <alignment horizontal="center" vertical="center"/>
    </xf>
    <xf numFmtId="0" fontId="8" fillId="0" borderId="0" xfId="35" applyNumberFormat="1" applyFont="1" applyBorder="1" applyAlignment="1">
      <alignment horizontal="center" vertical="center"/>
    </xf>
    <xf numFmtId="0" fontId="8" fillId="0" borderId="27" xfId="34" applyFont="1" applyBorder="1" applyAlignment="1">
      <alignment horizontal="center" vertical="center" wrapText="1"/>
    </xf>
    <xf numFmtId="0" fontId="15" fillId="0" borderId="0" xfId="35" applyFont="1" applyAlignment="1">
      <alignment horizontal="left" vertical="center" wrapText="1"/>
    </xf>
    <xf numFmtId="0" fontId="8" fillId="0" borderId="13" xfId="34" applyFont="1" applyBorder="1" applyAlignment="1">
      <alignment horizontal="left" vertical="center" wrapText="1" indent="1"/>
    </xf>
    <xf numFmtId="0" fontId="8" fillId="0" borderId="14" xfId="34" applyFont="1" applyBorder="1" applyAlignment="1">
      <alignment horizontal="left" vertical="center" wrapText="1" indent="1"/>
    </xf>
    <xf numFmtId="0" fontId="8" fillId="0" borderId="22" xfId="34" applyFont="1" applyBorder="1" applyAlignment="1">
      <alignment horizontal="left" vertical="center" wrapText="1" indent="1"/>
    </xf>
    <xf numFmtId="43" fontId="8" fillId="0" borderId="21" xfId="35" applyNumberFormat="1" applyFont="1" applyBorder="1" applyAlignment="1">
      <alignment vertical="center"/>
    </xf>
    <xf numFmtId="43" fontId="8" fillId="0" borderId="9" xfId="35" applyNumberFormat="1" applyFont="1" applyBorder="1" applyAlignment="1">
      <alignment vertical="center"/>
    </xf>
    <xf numFmtId="43" fontId="8" fillId="0" borderId="8" xfId="35" applyNumberFormat="1" applyFont="1" applyBorder="1" applyAlignment="1">
      <alignment vertical="center"/>
    </xf>
    <xf numFmtId="43" fontId="8" fillId="0" borderId="6" xfId="35" applyNumberFormat="1" applyFont="1" applyBorder="1" applyAlignment="1">
      <alignment vertical="center"/>
    </xf>
    <xf numFmtId="0" fontId="15" fillId="0" borderId="6" xfId="35" applyFont="1" applyBorder="1" applyAlignment="1">
      <alignment vertical="center"/>
    </xf>
    <xf numFmtId="0" fontId="15" fillId="0" borderId="0" xfId="33" applyFont="1" applyAlignment="1">
      <alignment horizontal="left" vertical="center" wrapText="1"/>
    </xf>
    <xf numFmtId="0" fontId="16" fillId="0" borderId="0" xfId="33" applyFont="1" applyAlignment="1">
      <alignment horizontal="left" vertical="center" wrapText="1"/>
    </xf>
    <xf numFmtId="43" fontId="8" fillId="0" borderId="8" xfId="33" applyNumberFormat="1" applyFont="1" applyBorder="1" applyAlignment="1">
      <alignment vertical="center"/>
    </xf>
    <xf numFmtId="43" fontId="8" fillId="0" borderId="6" xfId="33" applyNumberFormat="1" applyFont="1" applyBorder="1" applyAlignment="1">
      <alignment vertical="center"/>
    </xf>
    <xf numFmtId="0" fontId="4" fillId="0" borderId="6" xfId="33" applyBorder="1" applyAlignment="1">
      <alignment vertical="center"/>
    </xf>
    <xf numFmtId="0" fontId="8" fillId="0" borderId="18" xfId="33" applyFont="1" applyBorder="1" applyAlignment="1">
      <alignment horizontal="center" vertical="center" wrapText="1"/>
    </xf>
    <xf numFmtId="0" fontId="8" fillId="0" borderId="19" xfId="33" applyFont="1" applyBorder="1" applyAlignment="1">
      <alignment horizontal="center" vertical="center" wrapText="1"/>
    </xf>
    <xf numFmtId="0" fontId="8" fillId="0" borderId="20" xfId="33" applyFont="1" applyBorder="1" applyAlignment="1">
      <alignment horizontal="center" vertical="center" wrapText="1"/>
    </xf>
    <xf numFmtId="0" fontId="8" fillId="0" borderId="8" xfId="33" applyFont="1" applyBorder="1" applyAlignment="1">
      <alignment horizontal="center" vertical="center" wrapText="1"/>
    </xf>
    <xf numFmtId="0" fontId="8" fillId="0" borderId="6" xfId="33" applyFont="1" applyBorder="1" applyAlignment="1">
      <alignment horizontal="center" vertical="center" wrapText="1"/>
    </xf>
    <xf numFmtId="0" fontId="8" fillId="0" borderId="1" xfId="33" applyFont="1" applyBorder="1" applyAlignment="1">
      <alignment horizontal="center" vertical="center" wrapText="1"/>
    </xf>
    <xf numFmtId="0" fontId="8" fillId="0" borderId="7" xfId="33" applyNumberFormat="1" applyFont="1" applyBorder="1" applyAlignment="1">
      <alignment horizontal="center" vertical="center"/>
    </xf>
    <xf numFmtId="0" fontId="8" fillId="0" borderId="0" xfId="33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62" applyFont="1">
      <alignment vertical="center"/>
    </xf>
    <xf numFmtId="49" fontId="2" fillId="0" borderId="0" xfId="62" applyNumberFormat="1" applyFont="1" applyAlignment="1">
      <alignment horizontal="left" vertical="center"/>
    </xf>
    <xf numFmtId="49" fontId="2" fillId="0" borderId="28" xfId="62" applyNumberFormat="1" applyFont="1" applyBorder="1" applyAlignment="1">
      <alignment horizontal="center" vertical="center" wrapText="1"/>
    </xf>
    <xf numFmtId="49" fontId="2" fillId="0" borderId="29" xfId="62" applyNumberFormat="1" applyFont="1" applyBorder="1" applyAlignment="1">
      <alignment horizontal="center" vertical="center"/>
    </xf>
    <xf numFmtId="49" fontId="45" fillId="0" borderId="30" xfId="62" applyNumberFormat="1" applyBorder="1" applyAlignment="1">
      <alignment horizontal="center" vertical="center"/>
    </xf>
    <xf numFmtId="49" fontId="45" fillId="0" borderId="24" xfId="62" applyNumberFormat="1" applyBorder="1" applyAlignment="1">
      <alignment horizontal="center" vertical="center"/>
    </xf>
    <xf numFmtId="49" fontId="2" fillId="0" borderId="29" xfId="62" applyNumberFormat="1" applyFont="1" applyBorder="1" applyAlignment="1">
      <alignment horizontal="left" vertical="center"/>
    </xf>
    <xf numFmtId="49" fontId="2" fillId="0" borderId="24" xfId="62" applyNumberFormat="1" applyFont="1" applyBorder="1" applyAlignment="1">
      <alignment horizontal="center" vertical="center"/>
    </xf>
    <xf numFmtId="49" fontId="2" fillId="0" borderId="31" xfId="62" applyNumberFormat="1" applyFont="1" applyBorder="1" applyAlignment="1">
      <alignment horizontal="center" vertical="center"/>
    </xf>
    <xf numFmtId="0" fontId="45" fillId="0" borderId="0" xfId="62">
      <alignment vertical="center"/>
    </xf>
    <xf numFmtId="49" fontId="2" fillId="0" borderId="32" xfId="62" applyNumberFormat="1" applyFont="1" applyBorder="1" applyAlignment="1">
      <alignment horizontal="center" vertical="center" wrapText="1"/>
    </xf>
    <xf numFmtId="49" fontId="45" fillId="0" borderId="5" xfId="62" applyNumberFormat="1" applyBorder="1" applyAlignment="1">
      <alignment horizontal="center" vertical="center"/>
    </xf>
    <xf numFmtId="49" fontId="45" fillId="0" borderId="7" xfId="62" applyNumberFormat="1" applyBorder="1" applyAlignment="1">
      <alignment horizontal="center" vertical="center"/>
    </xf>
    <xf numFmtId="49" fontId="45" fillId="0" borderId="4" xfId="62" applyNumberFormat="1" applyBorder="1" applyAlignment="1">
      <alignment horizontal="center" vertical="center"/>
    </xf>
    <xf numFmtId="49" fontId="2" fillId="0" borderId="8" xfId="62" applyNumberFormat="1" applyFont="1" applyBorder="1" applyAlignment="1">
      <alignment horizontal="center" vertical="center"/>
    </xf>
    <xf numFmtId="49" fontId="2" fillId="0" borderId="1" xfId="62" applyNumberFormat="1" applyFont="1" applyBorder="1" applyAlignment="1">
      <alignment horizontal="center" vertical="center"/>
    </xf>
    <xf numFmtId="49" fontId="2" fillId="0" borderId="33" xfId="62" applyNumberFormat="1" applyFont="1" applyBorder="1" applyAlignment="1">
      <alignment horizontal="center" vertical="center"/>
    </xf>
    <xf numFmtId="49" fontId="2" fillId="0" borderId="19" xfId="62" applyNumberFormat="1" applyFont="1" applyBorder="1" applyAlignment="1">
      <alignment horizontal="center" vertical="center"/>
    </xf>
    <xf numFmtId="49" fontId="2" fillId="0" borderId="3" xfId="62" applyNumberFormat="1" applyFont="1" applyBorder="1" applyAlignment="1">
      <alignment horizontal="center" vertical="center"/>
    </xf>
    <xf numFmtId="49" fontId="2" fillId="0" borderId="18" xfId="62" applyNumberFormat="1" applyFont="1" applyBorder="1" applyAlignment="1">
      <alignment horizontal="center" vertical="center"/>
    </xf>
    <xf numFmtId="49" fontId="2" fillId="0" borderId="34" xfId="62" applyNumberFormat="1" applyFont="1" applyBorder="1" applyAlignment="1">
      <alignment horizontal="center" vertical="center"/>
    </xf>
    <xf numFmtId="49" fontId="2" fillId="0" borderId="20" xfId="62" applyNumberFormat="1" applyFont="1" applyBorder="1" applyAlignment="1">
      <alignment horizontal="center" vertical="center"/>
    </xf>
    <xf numFmtId="49" fontId="2" fillId="0" borderId="20" xfId="62" applyNumberFormat="1" applyFont="1" applyBorder="1" applyAlignment="1">
      <alignment horizontal="center" vertical="center"/>
    </xf>
    <xf numFmtId="49" fontId="2" fillId="0" borderId="35" xfId="62" applyNumberFormat="1" applyFont="1" applyBorder="1" applyAlignment="1">
      <alignment horizontal="center" vertical="center"/>
    </xf>
    <xf numFmtId="182" fontId="64" fillId="0" borderId="42" xfId="0" applyNumberFormat="1" applyFont="1" applyBorder="1" applyAlignment="1">
      <alignment horizontal="center" vertical="center"/>
    </xf>
    <xf numFmtId="9" fontId="64" fillId="0" borderId="42" xfId="0" applyNumberFormat="1" applyFont="1" applyBorder="1" applyAlignment="1">
      <alignment horizontal="center" vertical="center"/>
    </xf>
    <xf numFmtId="182" fontId="64" fillId="0" borderId="43" xfId="0" applyNumberFormat="1" applyFont="1" applyBorder="1" applyAlignment="1">
      <alignment horizontal="center" vertical="center"/>
    </xf>
    <xf numFmtId="182" fontId="64" fillId="0" borderId="44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2" fillId="0" borderId="35" xfId="62" applyNumberFormat="1" applyFont="1" applyBorder="1" applyAlignment="1">
      <alignment horizontal="center" vertical="center" wrapText="1"/>
    </xf>
    <xf numFmtId="182" fontId="2" fillId="0" borderId="42" xfId="0" applyNumberFormat="1" applyFont="1" applyBorder="1" applyAlignment="1">
      <alignment horizontal="center" vertical="center"/>
    </xf>
    <xf numFmtId="183" fontId="2" fillId="0" borderId="42" xfId="63" applyNumberFormat="1" applyFont="1" applyBorder="1" applyAlignment="1">
      <alignment horizontal="right" vertical="center"/>
    </xf>
    <xf numFmtId="183" fontId="2" fillId="0" borderId="45" xfId="63" applyNumberFormat="1" applyFont="1" applyBorder="1" applyAlignment="1">
      <alignment horizontal="right" vertical="center"/>
    </xf>
    <xf numFmtId="49" fontId="65" fillId="0" borderId="35" xfId="62" applyNumberFormat="1" applyFont="1" applyBorder="1" applyAlignment="1">
      <alignment horizontal="center" vertical="center"/>
    </xf>
    <xf numFmtId="49" fontId="2" fillId="0" borderId="38" xfId="62" applyNumberFormat="1" applyFont="1" applyBorder="1" applyAlignment="1">
      <alignment horizontal="center" vertical="center"/>
    </xf>
    <xf numFmtId="49" fontId="2" fillId="0" borderId="0" xfId="62" applyNumberFormat="1" applyFont="1" applyAlignment="1">
      <alignment horizontal="center" vertical="center"/>
    </xf>
    <xf numFmtId="178" fontId="2" fillId="0" borderId="0" xfId="62" applyNumberFormat="1" applyFont="1" applyAlignment="1">
      <alignment horizontal="right" vertical="center"/>
    </xf>
    <xf numFmtId="179" fontId="2" fillId="0" borderId="0" xfId="62" applyNumberFormat="1" applyFont="1" applyAlignment="1">
      <alignment horizontal="right" vertical="center"/>
    </xf>
    <xf numFmtId="0" fontId="2" fillId="0" borderId="18" xfId="62" applyFont="1" applyBorder="1" applyAlignment="1">
      <alignment horizontal="center" vertical="center" wrapText="1"/>
    </xf>
    <xf numFmtId="0" fontId="2" fillId="0" borderId="8" xfId="62" applyFont="1" applyBorder="1" applyAlignment="1">
      <alignment horizontal="center" vertical="center"/>
    </xf>
    <xf numFmtId="0" fontId="2" fillId="0" borderId="6" xfId="62" applyFont="1" applyBorder="1" applyAlignment="1">
      <alignment horizontal="center" vertical="center"/>
    </xf>
    <xf numFmtId="0" fontId="2" fillId="0" borderId="1" xfId="62" applyFont="1" applyBorder="1" applyAlignment="1">
      <alignment horizontal="center" vertical="center"/>
    </xf>
    <xf numFmtId="178" fontId="2" fillId="0" borderId="8" xfId="62" applyNumberFormat="1" applyFont="1" applyBorder="1">
      <alignment vertical="center"/>
    </xf>
    <xf numFmtId="178" fontId="2" fillId="0" borderId="1" xfId="62" applyNumberFormat="1" applyFont="1" applyBorder="1" applyAlignment="1">
      <alignment horizontal="right" vertical="center"/>
    </xf>
    <xf numFmtId="0" fontId="2" fillId="0" borderId="19" xfId="62" applyFont="1" applyBorder="1" applyAlignment="1">
      <alignment horizontal="center" vertical="center"/>
    </xf>
    <xf numFmtId="0" fontId="2" fillId="0" borderId="10" xfId="62" applyFont="1" applyBorder="1" applyAlignment="1">
      <alignment horizontal="center" vertical="center" wrapText="1"/>
    </xf>
    <xf numFmtId="0" fontId="2" fillId="0" borderId="17" xfId="62" applyFont="1" applyBorder="1" applyAlignment="1">
      <alignment horizontal="center" vertical="center"/>
    </xf>
    <xf numFmtId="0" fontId="2" fillId="0" borderId="12" xfId="62" applyFont="1" applyBorder="1" applyAlignment="1">
      <alignment horizontal="center" vertical="center"/>
    </xf>
    <xf numFmtId="0" fontId="2" fillId="0" borderId="3" xfId="62" applyFont="1" applyBorder="1" applyAlignment="1">
      <alignment horizontal="center" vertical="center"/>
    </xf>
    <xf numFmtId="0" fontId="2" fillId="0" borderId="11" xfId="62" applyFont="1" applyBorder="1" applyAlignment="1">
      <alignment horizontal="center" vertical="center"/>
    </xf>
    <xf numFmtId="178" fontId="2" fillId="0" borderId="10" xfId="62" applyNumberFormat="1" applyFont="1" applyBorder="1">
      <alignment vertical="center"/>
    </xf>
    <xf numFmtId="178" fontId="2" fillId="0" borderId="17" xfId="62" applyNumberFormat="1" applyFont="1" applyBorder="1" applyAlignment="1">
      <alignment horizontal="right" vertical="center"/>
    </xf>
    <xf numFmtId="0" fontId="2" fillId="0" borderId="5" xfId="62" applyFont="1" applyBorder="1" applyAlignment="1">
      <alignment horizontal="center" vertical="center"/>
    </xf>
    <xf numFmtId="0" fontId="2" fillId="0" borderId="4" xfId="62" applyFont="1" applyBorder="1" applyAlignment="1">
      <alignment horizontal="center" vertical="center"/>
    </xf>
    <xf numFmtId="0" fontId="2" fillId="0" borderId="7" xfId="62" applyFont="1" applyBorder="1" applyAlignment="1">
      <alignment horizontal="center" vertical="center"/>
    </xf>
    <xf numFmtId="0" fontId="2" fillId="0" borderId="5" xfId="62" applyFont="1" applyBorder="1">
      <alignment vertical="center"/>
    </xf>
    <xf numFmtId="178" fontId="2" fillId="0" borderId="4" xfId="62" applyNumberFormat="1" applyFont="1" applyBorder="1" applyAlignment="1">
      <alignment horizontal="right" vertical="center"/>
    </xf>
    <xf numFmtId="0" fontId="2" fillId="0" borderId="20" xfId="62" applyFont="1" applyBorder="1" applyAlignment="1">
      <alignment horizontal="center" vertical="center"/>
    </xf>
    <xf numFmtId="178" fontId="2" fillId="0" borderId="5" xfId="62" applyNumberFormat="1" applyFont="1" applyBorder="1">
      <alignment vertical="center"/>
    </xf>
  </cellXfs>
  <cellStyles count="64">
    <cellStyle name="Accent" xfId="38" xr:uid="{00000000-0005-0000-0000-000000000000}"/>
    <cellStyle name="Accent 1" xfId="39" xr:uid="{00000000-0005-0000-0000-000001000000}"/>
    <cellStyle name="Accent 2" xfId="40" xr:uid="{00000000-0005-0000-0000-000002000000}"/>
    <cellStyle name="Accent 3" xfId="41" xr:uid="{00000000-0005-0000-0000-000003000000}"/>
    <cellStyle name="Bad" xfId="42" xr:uid="{00000000-0005-0000-0000-000004000000}"/>
    <cellStyle name="Error" xfId="43" xr:uid="{00000000-0005-0000-0000-000005000000}"/>
    <cellStyle name="Footnote" xfId="44" xr:uid="{00000000-0005-0000-0000-000006000000}"/>
    <cellStyle name="Good" xfId="45" xr:uid="{00000000-0005-0000-0000-000007000000}"/>
    <cellStyle name="Heading" xfId="46" xr:uid="{00000000-0005-0000-0000-000008000000}"/>
    <cellStyle name="Heading 1" xfId="47" xr:uid="{00000000-0005-0000-0000-000009000000}"/>
    <cellStyle name="Heading 2" xfId="48" xr:uid="{00000000-0005-0000-0000-00000A000000}"/>
    <cellStyle name="Hyperlink" xfId="49" xr:uid="{00000000-0005-0000-0000-00000B000000}"/>
    <cellStyle name="Neutral" xfId="50" xr:uid="{00000000-0005-0000-0000-00000C000000}"/>
    <cellStyle name="Note" xfId="51" xr:uid="{00000000-0005-0000-0000-00000D000000}"/>
    <cellStyle name="Status" xfId="52" xr:uid="{00000000-0005-0000-0000-00000E000000}"/>
    <cellStyle name="Text" xfId="53" xr:uid="{00000000-0005-0000-0000-00000F000000}"/>
    <cellStyle name="Warning" xfId="54" xr:uid="{00000000-0005-0000-0000-000010000000}"/>
    <cellStyle name="一般" xfId="0" builtinId="0"/>
    <cellStyle name="一般 10" xfId="1" xr:uid="{00000000-0005-0000-0000-000012000000}"/>
    <cellStyle name="一般 11" xfId="2" xr:uid="{00000000-0005-0000-0000-000013000000}"/>
    <cellStyle name="一般 12" xfId="3" xr:uid="{00000000-0005-0000-0000-000014000000}"/>
    <cellStyle name="一般 13" xfId="4" xr:uid="{00000000-0005-0000-0000-000015000000}"/>
    <cellStyle name="一般 14" xfId="5" xr:uid="{00000000-0005-0000-0000-000016000000}"/>
    <cellStyle name="一般 15" xfId="6" xr:uid="{00000000-0005-0000-0000-000017000000}"/>
    <cellStyle name="一般 16" xfId="7" xr:uid="{00000000-0005-0000-0000-000018000000}"/>
    <cellStyle name="一般 17" xfId="8" xr:uid="{00000000-0005-0000-0000-000019000000}"/>
    <cellStyle name="一般 18" xfId="9" xr:uid="{00000000-0005-0000-0000-00001A000000}"/>
    <cellStyle name="一般 19" xfId="10" xr:uid="{00000000-0005-0000-0000-00001B000000}"/>
    <cellStyle name="一般 2" xfId="11" xr:uid="{00000000-0005-0000-0000-00001C000000}"/>
    <cellStyle name="一般 20" xfId="12" xr:uid="{00000000-0005-0000-0000-00001D000000}"/>
    <cellStyle name="一般 21" xfId="13" xr:uid="{00000000-0005-0000-0000-00001E000000}"/>
    <cellStyle name="一般 22" xfId="14" xr:uid="{00000000-0005-0000-0000-00001F000000}"/>
    <cellStyle name="一般 23" xfId="15" xr:uid="{00000000-0005-0000-0000-000020000000}"/>
    <cellStyle name="一般 24" xfId="16" xr:uid="{00000000-0005-0000-0000-000021000000}"/>
    <cellStyle name="一般 25" xfId="17" xr:uid="{00000000-0005-0000-0000-000022000000}"/>
    <cellStyle name="一般 26" xfId="18" xr:uid="{00000000-0005-0000-0000-000023000000}"/>
    <cellStyle name="一般 27" xfId="19" xr:uid="{00000000-0005-0000-0000-000024000000}"/>
    <cellStyle name="一般 28" xfId="20" xr:uid="{00000000-0005-0000-0000-000025000000}"/>
    <cellStyle name="一般 29" xfId="21" xr:uid="{00000000-0005-0000-0000-000026000000}"/>
    <cellStyle name="一般 3" xfId="22" xr:uid="{00000000-0005-0000-0000-000027000000}"/>
    <cellStyle name="一般 30" xfId="23" xr:uid="{00000000-0005-0000-0000-000028000000}"/>
    <cellStyle name="一般 31" xfId="24" xr:uid="{00000000-0005-0000-0000-000029000000}"/>
    <cellStyle name="一般 32" xfId="25" xr:uid="{00000000-0005-0000-0000-00002A000000}"/>
    <cellStyle name="一般 33" xfId="26" xr:uid="{00000000-0005-0000-0000-00002B000000}"/>
    <cellStyle name="一般 34" xfId="36" xr:uid="{00000000-0005-0000-0000-00002C000000}"/>
    <cellStyle name="一般 4" xfId="27" xr:uid="{00000000-0005-0000-0000-00002D000000}"/>
    <cellStyle name="一般 4 2" xfId="62" xr:uid="{DD1BA5D4-C8FE-4C6C-8CC3-1AD29658CCBA}"/>
    <cellStyle name="一般 5" xfId="28" xr:uid="{00000000-0005-0000-0000-00002E000000}"/>
    <cellStyle name="一般 6" xfId="29" xr:uid="{00000000-0005-0000-0000-00002F000000}"/>
    <cellStyle name="一般 7" xfId="30" xr:uid="{00000000-0005-0000-0000-000030000000}"/>
    <cellStyle name="一般 8" xfId="31" xr:uid="{00000000-0005-0000-0000-000031000000}"/>
    <cellStyle name="一般 9" xfId="32" xr:uid="{00000000-0005-0000-0000-000032000000}"/>
    <cellStyle name="一般_0000-21-05" xfId="37" xr:uid="{00000000-0005-0000-0000-000033000000}"/>
    <cellStyle name="一般_0000-21-05 2" xfId="63" xr:uid="{A4CF749B-50DB-42EA-B253-6F1E5E2F1DA8}"/>
    <cellStyle name="一般_epza3A3" xfId="33" xr:uid="{00000000-0005-0000-0000-000034000000}"/>
    <cellStyle name="一般_Sheet1" xfId="34" xr:uid="{00000000-0005-0000-0000-000035000000}"/>
    <cellStyle name="千分位[0] 2" xfId="55" xr:uid="{00000000-0005-0000-0000-000036000000}"/>
    <cellStyle name="好_0000-21-03" xfId="56" xr:uid="{00000000-0005-0000-0000-000037000000}"/>
    <cellStyle name="好_0000-21-04" xfId="57" xr:uid="{00000000-0005-0000-0000-000038000000}"/>
    <cellStyle name="好_0000-21-05" xfId="58" xr:uid="{00000000-0005-0000-0000-000039000000}"/>
    <cellStyle name="樣式 1" xfId="35" xr:uid="{00000000-0005-0000-0000-00003A000000}"/>
    <cellStyle name="壞_0000-21-03" xfId="59" xr:uid="{00000000-0005-0000-0000-00003B000000}"/>
    <cellStyle name="壞_0000-21-04" xfId="60" xr:uid="{00000000-0005-0000-0000-00003C000000}"/>
    <cellStyle name="壞_0000-21-05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0628GM-9&#21152;&#24037;&#21312;-1120509&#29256;%20(21-01~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-21-01"/>
      <sheetName val="0000-21-02"/>
      <sheetName val="0000-21-03"/>
      <sheetName val="0000-21-04"/>
      <sheetName val="0000-21-05"/>
      <sheetName val="0000-21-06"/>
      <sheetName val="0000-21-07"/>
      <sheetName val="0000-2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BD01-C398-4A62-A204-1896B3042658}">
  <dimension ref="A1:Y43"/>
  <sheetViews>
    <sheetView tabSelected="1" topLeftCell="B1" workbookViewId="0">
      <selection activeCell="B1" sqref="B1"/>
    </sheetView>
  </sheetViews>
  <sheetFormatPr defaultRowHeight="16.5"/>
  <cols>
    <col min="1" max="1" width="23.5" style="1395" customWidth="1"/>
    <col min="2" max="25" width="7.75" style="1395" customWidth="1"/>
    <col min="26" max="256" width="9" style="1395"/>
    <col min="257" max="257" width="23.5" style="1395" customWidth="1"/>
    <col min="258" max="281" width="7.75" style="1395" customWidth="1"/>
    <col min="282" max="512" width="9" style="1395"/>
    <col min="513" max="513" width="23.5" style="1395" customWidth="1"/>
    <col min="514" max="537" width="7.75" style="1395" customWidth="1"/>
    <col min="538" max="768" width="9" style="1395"/>
    <col min="769" max="769" width="23.5" style="1395" customWidth="1"/>
    <col min="770" max="793" width="7.75" style="1395" customWidth="1"/>
    <col min="794" max="1024" width="9" style="1395"/>
    <col min="1025" max="1025" width="23.5" style="1395" customWidth="1"/>
    <col min="1026" max="1049" width="7.75" style="1395" customWidth="1"/>
    <col min="1050" max="1280" width="9" style="1395"/>
    <col min="1281" max="1281" width="23.5" style="1395" customWidth="1"/>
    <col min="1282" max="1305" width="7.75" style="1395" customWidth="1"/>
    <col min="1306" max="1536" width="9" style="1395"/>
    <col min="1537" max="1537" width="23.5" style="1395" customWidth="1"/>
    <col min="1538" max="1561" width="7.75" style="1395" customWidth="1"/>
    <col min="1562" max="1792" width="9" style="1395"/>
    <col min="1793" max="1793" width="23.5" style="1395" customWidth="1"/>
    <col min="1794" max="1817" width="7.75" style="1395" customWidth="1"/>
    <col min="1818" max="2048" width="9" style="1395"/>
    <col min="2049" max="2049" width="23.5" style="1395" customWidth="1"/>
    <col min="2050" max="2073" width="7.75" style="1395" customWidth="1"/>
    <col min="2074" max="2304" width="9" style="1395"/>
    <col min="2305" max="2305" width="23.5" style="1395" customWidth="1"/>
    <col min="2306" max="2329" width="7.75" style="1395" customWidth="1"/>
    <col min="2330" max="2560" width="9" style="1395"/>
    <col min="2561" max="2561" width="23.5" style="1395" customWidth="1"/>
    <col min="2562" max="2585" width="7.75" style="1395" customWidth="1"/>
    <col min="2586" max="2816" width="9" style="1395"/>
    <col min="2817" max="2817" width="23.5" style="1395" customWidth="1"/>
    <col min="2818" max="2841" width="7.75" style="1395" customWidth="1"/>
    <col min="2842" max="3072" width="9" style="1395"/>
    <col min="3073" max="3073" width="23.5" style="1395" customWidth="1"/>
    <col min="3074" max="3097" width="7.75" style="1395" customWidth="1"/>
    <col min="3098" max="3328" width="9" style="1395"/>
    <col min="3329" max="3329" width="23.5" style="1395" customWidth="1"/>
    <col min="3330" max="3353" width="7.75" style="1395" customWidth="1"/>
    <col min="3354" max="3584" width="9" style="1395"/>
    <col min="3585" max="3585" width="23.5" style="1395" customWidth="1"/>
    <col min="3586" max="3609" width="7.75" style="1395" customWidth="1"/>
    <col min="3610" max="3840" width="9" style="1395"/>
    <col min="3841" max="3841" width="23.5" style="1395" customWidth="1"/>
    <col min="3842" max="3865" width="7.75" style="1395" customWidth="1"/>
    <col min="3866" max="4096" width="9" style="1395"/>
    <col min="4097" max="4097" width="23.5" style="1395" customWidth="1"/>
    <col min="4098" max="4121" width="7.75" style="1395" customWidth="1"/>
    <col min="4122" max="4352" width="9" style="1395"/>
    <col min="4353" max="4353" width="23.5" style="1395" customWidth="1"/>
    <col min="4354" max="4377" width="7.75" style="1395" customWidth="1"/>
    <col min="4378" max="4608" width="9" style="1395"/>
    <col min="4609" max="4609" width="23.5" style="1395" customWidth="1"/>
    <col min="4610" max="4633" width="7.75" style="1395" customWidth="1"/>
    <col min="4634" max="4864" width="9" style="1395"/>
    <col min="4865" max="4865" width="23.5" style="1395" customWidth="1"/>
    <col min="4866" max="4889" width="7.75" style="1395" customWidth="1"/>
    <col min="4890" max="5120" width="9" style="1395"/>
    <col min="5121" max="5121" width="23.5" style="1395" customWidth="1"/>
    <col min="5122" max="5145" width="7.75" style="1395" customWidth="1"/>
    <col min="5146" max="5376" width="9" style="1395"/>
    <col min="5377" max="5377" width="23.5" style="1395" customWidth="1"/>
    <col min="5378" max="5401" width="7.75" style="1395" customWidth="1"/>
    <col min="5402" max="5632" width="9" style="1395"/>
    <col min="5633" max="5633" width="23.5" style="1395" customWidth="1"/>
    <col min="5634" max="5657" width="7.75" style="1395" customWidth="1"/>
    <col min="5658" max="5888" width="9" style="1395"/>
    <col min="5889" max="5889" width="23.5" style="1395" customWidth="1"/>
    <col min="5890" max="5913" width="7.75" style="1395" customWidth="1"/>
    <col min="5914" max="6144" width="9" style="1395"/>
    <col min="6145" max="6145" width="23.5" style="1395" customWidth="1"/>
    <col min="6146" max="6169" width="7.75" style="1395" customWidth="1"/>
    <col min="6170" max="6400" width="9" style="1395"/>
    <col min="6401" max="6401" width="23.5" style="1395" customWidth="1"/>
    <col min="6402" max="6425" width="7.75" style="1395" customWidth="1"/>
    <col min="6426" max="6656" width="9" style="1395"/>
    <col min="6657" max="6657" width="23.5" style="1395" customWidth="1"/>
    <col min="6658" max="6681" width="7.75" style="1395" customWidth="1"/>
    <col min="6682" max="6912" width="9" style="1395"/>
    <col min="6913" max="6913" width="23.5" style="1395" customWidth="1"/>
    <col min="6914" max="6937" width="7.75" style="1395" customWidth="1"/>
    <col min="6938" max="7168" width="9" style="1395"/>
    <col min="7169" max="7169" width="23.5" style="1395" customWidth="1"/>
    <col min="7170" max="7193" width="7.75" style="1395" customWidth="1"/>
    <col min="7194" max="7424" width="9" style="1395"/>
    <col min="7425" max="7425" width="23.5" style="1395" customWidth="1"/>
    <col min="7426" max="7449" width="7.75" style="1395" customWidth="1"/>
    <col min="7450" max="7680" width="9" style="1395"/>
    <col min="7681" max="7681" width="23.5" style="1395" customWidth="1"/>
    <col min="7682" max="7705" width="7.75" style="1395" customWidth="1"/>
    <col min="7706" max="7936" width="9" style="1395"/>
    <col min="7937" max="7937" width="23.5" style="1395" customWidth="1"/>
    <col min="7938" max="7961" width="7.75" style="1395" customWidth="1"/>
    <col min="7962" max="8192" width="9" style="1395"/>
    <col min="8193" max="8193" width="23.5" style="1395" customWidth="1"/>
    <col min="8194" max="8217" width="7.75" style="1395" customWidth="1"/>
    <col min="8218" max="8448" width="9" style="1395"/>
    <col min="8449" max="8449" width="23.5" style="1395" customWidth="1"/>
    <col min="8450" max="8473" width="7.75" style="1395" customWidth="1"/>
    <col min="8474" max="8704" width="9" style="1395"/>
    <col min="8705" max="8705" width="23.5" style="1395" customWidth="1"/>
    <col min="8706" max="8729" width="7.75" style="1395" customWidth="1"/>
    <col min="8730" max="8960" width="9" style="1395"/>
    <col min="8961" max="8961" width="23.5" style="1395" customWidth="1"/>
    <col min="8962" max="8985" width="7.75" style="1395" customWidth="1"/>
    <col min="8986" max="9216" width="9" style="1395"/>
    <col min="9217" max="9217" width="23.5" style="1395" customWidth="1"/>
    <col min="9218" max="9241" width="7.75" style="1395" customWidth="1"/>
    <col min="9242" max="9472" width="9" style="1395"/>
    <col min="9473" max="9473" width="23.5" style="1395" customWidth="1"/>
    <col min="9474" max="9497" width="7.75" style="1395" customWidth="1"/>
    <col min="9498" max="9728" width="9" style="1395"/>
    <col min="9729" max="9729" width="23.5" style="1395" customWidth="1"/>
    <col min="9730" max="9753" width="7.75" style="1395" customWidth="1"/>
    <col min="9754" max="9984" width="9" style="1395"/>
    <col min="9985" max="9985" width="23.5" style="1395" customWidth="1"/>
    <col min="9986" max="10009" width="7.75" style="1395" customWidth="1"/>
    <col min="10010" max="10240" width="9" style="1395"/>
    <col min="10241" max="10241" width="23.5" style="1395" customWidth="1"/>
    <col min="10242" max="10265" width="7.75" style="1395" customWidth="1"/>
    <col min="10266" max="10496" width="9" style="1395"/>
    <col min="10497" max="10497" width="23.5" style="1395" customWidth="1"/>
    <col min="10498" max="10521" width="7.75" style="1395" customWidth="1"/>
    <col min="10522" max="10752" width="9" style="1395"/>
    <col min="10753" max="10753" width="23.5" style="1395" customWidth="1"/>
    <col min="10754" max="10777" width="7.75" style="1395" customWidth="1"/>
    <col min="10778" max="11008" width="9" style="1395"/>
    <col min="11009" max="11009" width="23.5" style="1395" customWidth="1"/>
    <col min="11010" max="11033" width="7.75" style="1395" customWidth="1"/>
    <col min="11034" max="11264" width="9" style="1395"/>
    <col min="11265" max="11265" width="23.5" style="1395" customWidth="1"/>
    <col min="11266" max="11289" width="7.75" style="1395" customWidth="1"/>
    <col min="11290" max="11520" width="9" style="1395"/>
    <col min="11521" max="11521" width="23.5" style="1395" customWidth="1"/>
    <col min="11522" max="11545" width="7.75" style="1395" customWidth="1"/>
    <col min="11546" max="11776" width="9" style="1395"/>
    <col min="11777" max="11777" width="23.5" style="1395" customWidth="1"/>
    <col min="11778" max="11801" width="7.75" style="1395" customWidth="1"/>
    <col min="11802" max="12032" width="9" style="1395"/>
    <col min="12033" max="12033" width="23.5" style="1395" customWidth="1"/>
    <col min="12034" max="12057" width="7.75" style="1395" customWidth="1"/>
    <col min="12058" max="12288" width="9" style="1395"/>
    <col min="12289" max="12289" width="23.5" style="1395" customWidth="1"/>
    <col min="12290" max="12313" width="7.75" style="1395" customWidth="1"/>
    <col min="12314" max="12544" width="9" style="1395"/>
    <col min="12545" max="12545" width="23.5" style="1395" customWidth="1"/>
    <col min="12546" max="12569" width="7.75" style="1395" customWidth="1"/>
    <col min="12570" max="12800" width="9" style="1395"/>
    <col min="12801" max="12801" width="23.5" style="1395" customWidth="1"/>
    <col min="12802" max="12825" width="7.75" style="1395" customWidth="1"/>
    <col min="12826" max="13056" width="9" style="1395"/>
    <col min="13057" max="13057" width="23.5" style="1395" customWidth="1"/>
    <col min="13058" max="13081" width="7.75" style="1395" customWidth="1"/>
    <col min="13082" max="13312" width="9" style="1395"/>
    <col min="13313" max="13313" width="23.5" style="1395" customWidth="1"/>
    <col min="13314" max="13337" width="7.75" style="1395" customWidth="1"/>
    <col min="13338" max="13568" width="9" style="1395"/>
    <col min="13569" max="13569" width="23.5" style="1395" customWidth="1"/>
    <col min="13570" max="13593" width="7.75" style="1395" customWidth="1"/>
    <col min="13594" max="13824" width="9" style="1395"/>
    <col min="13825" max="13825" width="23.5" style="1395" customWidth="1"/>
    <col min="13826" max="13849" width="7.75" style="1395" customWidth="1"/>
    <col min="13850" max="14080" width="9" style="1395"/>
    <col min="14081" max="14081" width="23.5" style="1395" customWidth="1"/>
    <col min="14082" max="14105" width="7.75" style="1395" customWidth="1"/>
    <col min="14106" max="14336" width="9" style="1395"/>
    <col min="14337" max="14337" width="23.5" style="1395" customWidth="1"/>
    <col min="14338" max="14361" width="7.75" style="1395" customWidth="1"/>
    <col min="14362" max="14592" width="9" style="1395"/>
    <col min="14593" max="14593" width="23.5" style="1395" customWidth="1"/>
    <col min="14594" max="14617" width="7.75" style="1395" customWidth="1"/>
    <col min="14618" max="14848" width="9" style="1395"/>
    <col min="14849" max="14849" width="23.5" style="1395" customWidth="1"/>
    <col min="14850" max="14873" width="7.75" style="1395" customWidth="1"/>
    <col min="14874" max="15104" width="9" style="1395"/>
    <col min="15105" max="15105" width="23.5" style="1395" customWidth="1"/>
    <col min="15106" max="15129" width="7.75" style="1395" customWidth="1"/>
    <col min="15130" max="15360" width="9" style="1395"/>
    <col min="15361" max="15361" width="23.5" style="1395" customWidth="1"/>
    <col min="15362" max="15385" width="7.75" style="1395" customWidth="1"/>
    <col min="15386" max="15616" width="9" style="1395"/>
    <col min="15617" max="15617" width="23.5" style="1395" customWidth="1"/>
    <col min="15618" max="15641" width="7.75" style="1395" customWidth="1"/>
    <col min="15642" max="15872" width="9" style="1395"/>
    <col min="15873" max="15873" width="23.5" style="1395" customWidth="1"/>
    <col min="15874" max="15897" width="7.75" style="1395" customWidth="1"/>
    <col min="15898" max="16128" width="9" style="1395"/>
    <col min="16129" max="16129" width="23.5" style="1395" customWidth="1"/>
    <col min="16130" max="16153" width="7.75" style="1395" customWidth="1"/>
    <col min="16154" max="16384" width="9" style="1395"/>
  </cols>
  <sheetData>
    <row r="1" spans="1:25" s="1386" customFormat="1" ht="14.25">
      <c r="B1" s="1387"/>
      <c r="C1" s="1387"/>
      <c r="D1" s="1387"/>
      <c r="E1" s="1387"/>
      <c r="F1" s="1387"/>
      <c r="G1" s="1387"/>
      <c r="J1" s="1386" t="s">
        <v>2821</v>
      </c>
    </row>
    <row r="2" spans="1:25" s="1386" customFormat="1" ht="14.25">
      <c r="B2" s="1387"/>
      <c r="C2" s="1387"/>
      <c r="D2" s="1387"/>
      <c r="E2" s="1387"/>
      <c r="F2" s="1387"/>
      <c r="G2" s="1387"/>
      <c r="J2" s="1386" t="s">
        <v>2735</v>
      </c>
    </row>
    <row r="3" spans="1:25" s="1386" customFormat="1" ht="14.25">
      <c r="B3" s="1387"/>
      <c r="C3" s="1387"/>
      <c r="D3" s="1387"/>
      <c r="E3" s="1387"/>
      <c r="F3" s="1387"/>
      <c r="G3" s="1387"/>
      <c r="J3" s="1387" t="s">
        <v>2913</v>
      </c>
      <c r="X3" s="1386" t="s">
        <v>2737</v>
      </c>
    </row>
    <row r="4" spans="1:25" s="1386" customFormat="1" ht="15" thickBot="1">
      <c r="B4" s="1387"/>
      <c r="C4" s="1387"/>
      <c r="D4" s="1387"/>
      <c r="E4" s="1387"/>
      <c r="F4" s="1387"/>
      <c r="G4" s="1387"/>
      <c r="J4" s="1387" t="s">
        <v>2914</v>
      </c>
      <c r="X4" s="1386" t="s">
        <v>2828</v>
      </c>
    </row>
    <row r="5" spans="1:25" ht="15" customHeight="1">
      <c r="A5" s="1388"/>
      <c r="B5" s="1389" t="s">
        <v>2829</v>
      </c>
      <c r="C5" s="1390"/>
      <c r="D5" s="1390"/>
      <c r="E5" s="1391"/>
      <c r="F5" s="1392" t="s">
        <v>2830</v>
      </c>
      <c r="G5" s="1393"/>
      <c r="H5" s="1392" t="s">
        <v>2831</v>
      </c>
      <c r="I5" s="1393"/>
      <c r="J5" s="1392" t="s">
        <v>2832</v>
      </c>
      <c r="K5" s="1393"/>
      <c r="L5" s="1392" t="s">
        <v>2833</v>
      </c>
      <c r="M5" s="1393"/>
      <c r="N5" s="1392" t="s">
        <v>2834</v>
      </c>
      <c r="O5" s="1393"/>
      <c r="P5" s="1392" t="s">
        <v>2835</v>
      </c>
      <c r="Q5" s="1393"/>
      <c r="R5" s="1392" t="s">
        <v>2836</v>
      </c>
      <c r="S5" s="1393"/>
      <c r="T5" s="1392" t="s">
        <v>2837</v>
      </c>
      <c r="U5" s="1393"/>
      <c r="V5" s="1392" t="s">
        <v>2838</v>
      </c>
      <c r="W5" s="1393"/>
      <c r="X5" s="1392" t="s">
        <v>2839</v>
      </c>
      <c r="Y5" s="1394"/>
    </row>
    <row r="6" spans="1:25" ht="15" customHeight="1">
      <c r="A6" s="1396" t="s">
        <v>2840</v>
      </c>
      <c r="B6" s="1397"/>
      <c r="C6" s="1398"/>
      <c r="D6" s="1398"/>
      <c r="E6" s="1399"/>
      <c r="F6" s="1400" t="s">
        <v>2841</v>
      </c>
      <c r="G6" s="1401"/>
      <c r="H6" s="1400" t="s">
        <v>2842</v>
      </c>
      <c r="I6" s="1401"/>
      <c r="J6" s="1400" t="s">
        <v>2843</v>
      </c>
      <c r="K6" s="1401"/>
      <c r="L6" s="1400" t="s">
        <v>2844</v>
      </c>
      <c r="M6" s="1401"/>
      <c r="N6" s="1400" t="s">
        <v>2845</v>
      </c>
      <c r="O6" s="1401"/>
      <c r="P6" s="1400" t="s">
        <v>2846</v>
      </c>
      <c r="Q6" s="1401"/>
      <c r="R6" s="1400" t="s">
        <v>2847</v>
      </c>
      <c r="S6" s="1401"/>
      <c r="T6" s="1400" t="s">
        <v>2848</v>
      </c>
      <c r="U6" s="1401"/>
      <c r="V6" s="1400" t="s">
        <v>2849</v>
      </c>
      <c r="W6" s="1401"/>
      <c r="X6" s="1400" t="s">
        <v>2850</v>
      </c>
      <c r="Y6" s="1402"/>
    </row>
    <row r="7" spans="1:25">
      <c r="A7" s="1396" t="s">
        <v>2851</v>
      </c>
      <c r="B7" s="1403" t="s">
        <v>2852</v>
      </c>
      <c r="C7" s="1404" t="s">
        <v>2853</v>
      </c>
      <c r="D7" s="1404" t="s">
        <v>2854</v>
      </c>
      <c r="E7" s="1405" t="s">
        <v>2855</v>
      </c>
      <c r="F7" s="1404" t="s">
        <v>2853</v>
      </c>
      <c r="G7" s="1404" t="s">
        <v>2854</v>
      </c>
      <c r="H7" s="1404" t="s">
        <v>2853</v>
      </c>
      <c r="I7" s="1404" t="s">
        <v>2854</v>
      </c>
      <c r="J7" s="1404" t="s">
        <v>2853</v>
      </c>
      <c r="K7" s="1404" t="s">
        <v>2854</v>
      </c>
      <c r="L7" s="1404" t="s">
        <v>2853</v>
      </c>
      <c r="M7" s="1404" t="s">
        <v>2854</v>
      </c>
      <c r="N7" s="1404" t="s">
        <v>2853</v>
      </c>
      <c r="O7" s="1404" t="s">
        <v>2854</v>
      </c>
      <c r="P7" s="1404" t="s">
        <v>2853</v>
      </c>
      <c r="Q7" s="1404" t="s">
        <v>2854</v>
      </c>
      <c r="R7" s="1404" t="s">
        <v>2853</v>
      </c>
      <c r="S7" s="1404" t="s">
        <v>2854</v>
      </c>
      <c r="T7" s="1404" t="s">
        <v>2853</v>
      </c>
      <c r="U7" s="1404" t="s">
        <v>2854</v>
      </c>
      <c r="V7" s="1404" t="s">
        <v>2853</v>
      </c>
      <c r="W7" s="1404" t="s">
        <v>2854</v>
      </c>
      <c r="X7" s="1404" t="s">
        <v>2853</v>
      </c>
      <c r="Y7" s="1406" t="s">
        <v>2854</v>
      </c>
    </row>
    <row r="8" spans="1:25" ht="13.15" customHeight="1">
      <c r="A8" s="1396"/>
      <c r="B8" s="1407" t="s">
        <v>2856</v>
      </c>
      <c r="C8" s="1404" t="s">
        <v>2857</v>
      </c>
      <c r="D8" s="1404" t="s">
        <v>2858</v>
      </c>
      <c r="E8" s="1408"/>
      <c r="F8" s="1404" t="s">
        <v>2857</v>
      </c>
      <c r="G8" s="1404" t="s">
        <v>2858</v>
      </c>
      <c r="H8" s="1404" t="s">
        <v>2857</v>
      </c>
      <c r="I8" s="1404" t="s">
        <v>2858</v>
      </c>
      <c r="J8" s="1404" t="s">
        <v>2857</v>
      </c>
      <c r="K8" s="1404" t="s">
        <v>2858</v>
      </c>
      <c r="L8" s="1404" t="s">
        <v>2857</v>
      </c>
      <c r="M8" s="1404" t="s">
        <v>2858</v>
      </c>
      <c r="N8" s="1404" t="s">
        <v>2857</v>
      </c>
      <c r="O8" s="1404" t="s">
        <v>2858</v>
      </c>
      <c r="P8" s="1404" t="s">
        <v>2857</v>
      </c>
      <c r="Q8" s="1404" t="s">
        <v>2858</v>
      </c>
      <c r="R8" s="1404" t="s">
        <v>2857</v>
      </c>
      <c r="S8" s="1404" t="s">
        <v>2858</v>
      </c>
      <c r="T8" s="1404" t="s">
        <v>2857</v>
      </c>
      <c r="U8" s="1404" t="s">
        <v>2858</v>
      </c>
      <c r="V8" s="1404" t="s">
        <v>2857</v>
      </c>
      <c r="W8" s="1404" t="s">
        <v>2858</v>
      </c>
      <c r="X8" s="1404" t="s">
        <v>2857</v>
      </c>
      <c r="Y8" s="1406" t="s">
        <v>2858</v>
      </c>
    </row>
    <row r="9" spans="1:25">
      <c r="A9" s="1409" t="s">
        <v>2859</v>
      </c>
      <c r="B9" s="1410">
        <f t="shared" ref="B9:B17" si="0">SUM(C9:D9)</f>
        <v>38309</v>
      </c>
      <c r="C9" s="1410">
        <f t="shared" ref="C9:Y9" si="1">SUM(C10:C17)</f>
        <v>25378</v>
      </c>
      <c r="D9" s="1410">
        <f t="shared" si="1"/>
        <v>12931</v>
      </c>
      <c r="E9" s="1411">
        <f t="shared" si="1"/>
        <v>1</v>
      </c>
      <c r="F9" s="1412">
        <f t="shared" si="1"/>
        <v>15794</v>
      </c>
      <c r="G9" s="1412">
        <f t="shared" si="1"/>
        <v>6178</v>
      </c>
      <c r="H9" s="1412">
        <f t="shared" si="1"/>
        <v>4107</v>
      </c>
      <c r="I9" s="1412">
        <f t="shared" si="1"/>
        <v>3051</v>
      </c>
      <c r="J9" s="1412">
        <f t="shared" si="1"/>
        <v>1900</v>
      </c>
      <c r="K9" s="1412">
        <f t="shared" si="1"/>
        <v>1229</v>
      </c>
      <c r="L9" s="1412">
        <f t="shared" si="1"/>
        <v>1854</v>
      </c>
      <c r="M9" s="1412">
        <f t="shared" si="1"/>
        <v>1281</v>
      </c>
      <c r="N9" s="1412">
        <f t="shared" si="1"/>
        <v>843</v>
      </c>
      <c r="O9" s="1412">
        <f t="shared" si="1"/>
        <v>517</v>
      </c>
      <c r="P9" s="1412">
        <f t="shared" si="1"/>
        <v>447</v>
      </c>
      <c r="Q9" s="1413">
        <f t="shared" si="1"/>
        <v>460</v>
      </c>
      <c r="R9" s="1414">
        <f t="shared" si="1"/>
        <v>281</v>
      </c>
      <c r="S9" s="1414">
        <f t="shared" si="1"/>
        <v>135</v>
      </c>
      <c r="T9" s="1414">
        <f t="shared" si="1"/>
        <v>85</v>
      </c>
      <c r="U9" s="1414">
        <f t="shared" si="1"/>
        <v>48</v>
      </c>
      <c r="V9" s="1414">
        <f t="shared" si="1"/>
        <v>25</v>
      </c>
      <c r="W9" s="1414">
        <f t="shared" si="1"/>
        <v>26</v>
      </c>
      <c r="X9" s="1414">
        <f t="shared" si="1"/>
        <v>42</v>
      </c>
      <c r="Y9" s="1414">
        <f t="shared" si="1"/>
        <v>6</v>
      </c>
    </row>
    <row r="10" spans="1:25" s="1386" customFormat="1" ht="28.5">
      <c r="A10" s="1415" t="s">
        <v>2860</v>
      </c>
      <c r="B10" s="1410">
        <f t="shared" si="0"/>
        <v>300</v>
      </c>
      <c r="C10" s="1416">
        <f>SUM(F10,H10,J10,L10,N10,P10,R10)</f>
        <v>179</v>
      </c>
      <c r="D10" s="1416">
        <f>SUM(G10,I10,K10,M10,O10,Q10,S10)</f>
        <v>121</v>
      </c>
      <c r="E10" s="1411">
        <f>B10/B9</f>
        <v>7.831057975932549E-3</v>
      </c>
      <c r="F10" s="1417">
        <v>88</v>
      </c>
      <c r="G10" s="1417">
        <v>50</v>
      </c>
      <c r="H10" s="1417">
        <v>40</v>
      </c>
      <c r="I10" s="1417">
        <v>32</v>
      </c>
      <c r="J10" s="1417">
        <v>13</v>
      </c>
      <c r="K10" s="1417">
        <v>12</v>
      </c>
      <c r="L10" s="1417">
        <v>22</v>
      </c>
      <c r="M10" s="1417">
        <v>16</v>
      </c>
      <c r="N10" s="1417">
        <v>12</v>
      </c>
      <c r="O10" s="1417">
        <v>4</v>
      </c>
      <c r="P10" s="1417">
        <v>3</v>
      </c>
      <c r="Q10" s="1418">
        <v>2</v>
      </c>
      <c r="R10" s="1414">
        <v>1</v>
      </c>
      <c r="S10" s="1414">
        <v>5</v>
      </c>
      <c r="T10" s="1414"/>
      <c r="U10" s="1414"/>
      <c r="V10" s="1414"/>
      <c r="W10" s="1414"/>
      <c r="X10" s="1414"/>
      <c r="Y10" s="1414"/>
    </row>
    <row r="11" spans="1:25" s="1386" customFormat="1" ht="14.25">
      <c r="A11" s="1409" t="s">
        <v>2861</v>
      </c>
      <c r="B11" s="1410">
        <f t="shared" si="0"/>
        <v>801</v>
      </c>
      <c r="C11" s="1416">
        <f t="shared" ref="C11:D17" si="2">SUM(F11,H11,J11,L11,N11,P11,R11,T11,V11,X11)</f>
        <v>416</v>
      </c>
      <c r="D11" s="1416">
        <f t="shared" si="2"/>
        <v>385</v>
      </c>
      <c r="E11" s="1411">
        <f>B11/B9</f>
        <v>2.0908924795739903E-2</v>
      </c>
      <c r="F11" s="1417">
        <v>215</v>
      </c>
      <c r="G11" s="1417">
        <v>170</v>
      </c>
      <c r="H11" s="1417">
        <v>117</v>
      </c>
      <c r="I11" s="1417">
        <v>158</v>
      </c>
      <c r="J11" s="1417">
        <v>4</v>
      </c>
      <c r="K11" s="1417">
        <v>5</v>
      </c>
      <c r="L11" s="1417">
        <v>43</v>
      </c>
      <c r="M11" s="1417">
        <v>23</v>
      </c>
      <c r="N11" s="1417">
        <v>25</v>
      </c>
      <c r="O11" s="1417">
        <v>6</v>
      </c>
      <c r="P11" s="1417">
        <v>5</v>
      </c>
      <c r="Q11" s="1418">
        <v>12</v>
      </c>
      <c r="R11" s="1414">
        <v>2</v>
      </c>
      <c r="S11" s="1414">
        <v>5</v>
      </c>
      <c r="T11" s="1414">
        <v>2</v>
      </c>
      <c r="U11" s="1414">
        <v>3</v>
      </c>
      <c r="V11" s="1414">
        <v>2</v>
      </c>
      <c r="W11" s="1414">
        <v>3</v>
      </c>
      <c r="X11" s="1414">
        <v>1</v>
      </c>
      <c r="Y11" s="1414"/>
    </row>
    <row r="12" spans="1:25" s="1386" customFormat="1" ht="14.25">
      <c r="A12" s="1419" t="s">
        <v>2915</v>
      </c>
      <c r="B12" s="1410">
        <f t="shared" si="0"/>
        <v>968</v>
      </c>
      <c r="C12" s="1416">
        <f t="shared" si="2"/>
        <v>388</v>
      </c>
      <c r="D12" s="1416">
        <f t="shared" si="2"/>
        <v>580</v>
      </c>
      <c r="E12" s="1411">
        <f>B12/B9</f>
        <v>2.5268213735675688E-2</v>
      </c>
      <c r="F12" s="1417">
        <v>80</v>
      </c>
      <c r="G12" s="1417">
        <v>120</v>
      </c>
      <c r="H12" s="1417">
        <v>193</v>
      </c>
      <c r="I12" s="1417">
        <v>181</v>
      </c>
      <c r="J12" s="1417">
        <v>15</v>
      </c>
      <c r="K12" s="1417">
        <v>56</v>
      </c>
      <c r="L12" s="1417">
        <v>41</v>
      </c>
      <c r="M12" s="1417">
        <v>155</v>
      </c>
      <c r="N12" s="1417">
        <v>32</v>
      </c>
      <c r="O12" s="1417">
        <v>25</v>
      </c>
      <c r="P12" s="1417">
        <v>12</v>
      </c>
      <c r="Q12" s="1418">
        <v>27</v>
      </c>
      <c r="R12" s="1414">
        <v>5</v>
      </c>
      <c r="S12" s="1414">
        <v>8</v>
      </c>
      <c r="T12" s="1414">
        <v>6</v>
      </c>
      <c r="U12" s="1414">
        <v>4</v>
      </c>
      <c r="V12" s="1414">
        <v>3</v>
      </c>
      <c r="W12" s="1414">
        <v>4</v>
      </c>
      <c r="X12" s="1414">
        <v>1</v>
      </c>
      <c r="Y12" s="1414"/>
    </row>
    <row r="13" spans="1:25" s="1386" customFormat="1" ht="14.25">
      <c r="A13" s="1409" t="s">
        <v>2772</v>
      </c>
      <c r="B13" s="1410">
        <f t="shared" si="0"/>
        <v>1367</v>
      </c>
      <c r="C13" s="1416">
        <f t="shared" si="2"/>
        <v>656</v>
      </c>
      <c r="D13" s="1416">
        <f t="shared" si="2"/>
        <v>711</v>
      </c>
      <c r="E13" s="1411">
        <f>B13/B9</f>
        <v>3.5683520843665981E-2</v>
      </c>
      <c r="F13" s="1417">
        <v>194</v>
      </c>
      <c r="G13" s="1417">
        <v>203</v>
      </c>
      <c r="H13" s="1417">
        <v>274</v>
      </c>
      <c r="I13" s="1417">
        <v>202</v>
      </c>
      <c r="J13" s="1417">
        <v>19</v>
      </c>
      <c r="K13" s="1417">
        <v>79</v>
      </c>
      <c r="L13" s="1417">
        <v>64</v>
      </c>
      <c r="M13" s="1417">
        <v>116</v>
      </c>
      <c r="N13" s="1417">
        <v>64</v>
      </c>
      <c r="O13" s="1417">
        <v>47</v>
      </c>
      <c r="P13" s="1417">
        <v>14</v>
      </c>
      <c r="Q13" s="1418">
        <v>35</v>
      </c>
      <c r="R13" s="1414">
        <v>5</v>
      </c>
      <c r="S13" s="1414">
        <v>14</v>
      </c>
      <c r="T13" s="1414">
        <v>12</v>
      </c>
      <c r="U13" s="1414">
        <v>6</v>
      </c>
      <c r="V13" s="1414">
        <v>5</v>
      </c>
      <c r="W13" s="1414">
        <v>7</v>
      </c>
      <c r="X13" s="1414">
        <v>5</v>
      </c>
      <c r="Y13" s="1414">
        <v>2</v>
      </c>
    </row>
    <row r="14" spans="1:25" s="1386" customFormat="1" ht="14.25">
      <c r="A14" s="1409" t="s">
        <v>2774</v>
      </c>
      <c r="B14" s="1410">
        <f t="shared" si="0"/>
        <v>4025</v>
      </c>
      <c r="C14" s="1416">
        <f t="shared" si="2"/>
        <v>1814</v>
      </c>
      <c r="D14" s="1416">
        <f t="shared" si="2"/>
        <v>2211</v>
      </c>
      <c r="E14" s="1411">
        <f>B14/B9</f>
        <v>0.10506669451042835</v>
      </c>
      <c r="F14" s="1417">
        <v>694</v>
      </c>
      <c r="G14" s="1417">
        <v>870</v>
      </c>
      <c r="H14" s="1417">
        <v>479</v>
      </c>
      <c r="I14" s="1417">
        <v>557</v>
      </c>
      <c r="J14" s="1417">
        <v>157</v>
      </c>
      <c r="K14" s="1417">
        <v>260</v>
      </c>
      <c r="L14" s="1417">
        <v>212</v>
      </c>
      <c r="M14" s="1417">
        <v>326</v>
      </c>
      <c r="N14" s="1417">
        <v>178</v>
      </c>
      <c r="O14" s="1417">
        <v>116</v>
      </c>
      <c r="P14" s="1417">
        <v>40</v>
      </c>
      <c r="Q14" s="1418">
        <v>38</v>
      </c>
      <c r="R14" s="1414">
        <v>12</v>
      </c>
      <c r="S14" s="1414">
        <v>21</v>
      </c>
      <c r="T14" s="1414">
        <v>28</v>
      </c>
      <c r="U14" s="1414">
        <v>21</v>
      </c>
      <c r="V14" s="1414">
        <v>3</v>
      </c>
      <c r="W14" s="1414">
        <v>2</v>
      </c>
      <c r="X14" s="1414">
        <v>11</v>
      </c>
      <c r="Y14" s="1414"/>
    </row>
    <row r="15" spans="1:25" s="1386" customFormat="1" ht="14.25">
      <c r="A15" s="1409" t="s">
        <v>2778</v>
      </c>
      <c r="B15" s="1410">
        <f t="shared" si="0"/>
        <v>4884</v>
      </c>
      <c r="C15" s="1416">
        <f t="shared" si="2"/>
        <v>2533</v>
      </c>
      <c r="D15" s="1416">
        <f t="shared" si="2"/>
        <v>2351</v>
      </c>
      <c r="E15" s="1411">
        <f>B15/B9</f>
        <v>0.12748962384818188</v>
      </c>
      <c r="F15" s="1417">
        <v>1253</v>
      </c>
      <c r="G15" s="1417">
        <v>995</v>
      </c>
      <c r="H15" s="1417">
        <v>573</v>
      </c>
      <c r="I15" s="1417">
        <v>662</v>
      </c>
      <c r="J15" s="1417">
        <v>259</v>
      </c>
      <c r="K15" s="1417">
        <v>275</v>
      </c>
      <c r="L15" s="1417">
        <v>240</v>
      </c>
      <c r="M15" s="1417">
        <v>205</v>
      </c>
      <c r="N15" s="1417">
        <v>107</v>
      </c>
      <c r="O15" s="1417">
        <v>127</v>
      </c>
      <c r="P15" s="1417">
        <v>60</v>
      </c>
      <c r="Q15" s="1418">
        <v>53</v>
      </c>
      <c r="R15" s="1414">
        <v>11</v>
      </c>
      <c r="S15" s="1414">
        <v>16</v>
      </c>
      <c r="T15" s="1414">
        <v>20</v>
      </c>
      <c r="U15" s="1414">
        <v>9</v>
      </c>
      <c r="V15" s="1414">
        <v>4</v>
      </c>
      <c r="W15" s="1414">
        <v>5</v>
      </c>
      <c r="X15" s="1414">
        <v>6</v>
      </c>
      <c r="Y15" s="1414">
        <v>4</v>
      </c>
    </row>
    <row r="16" spans="1:25" s="1386" customFormat="1" ht="14.25">
      <c r="A16" s="1409" t="s">
        <v>2783</v>
      </c>
      <c r="B16" s="1410">
        <f t="shared" si="0"/>
        <v>4869</v>
      </c>
      <c r="C16" s="1416">
        <f t="shared" si="2"/>
        <v>3015</v>
      </c>
      <c r="D16" s="1416">
        <f t="shared" si="2"/>
        <v>1854</v>
      </c>
      <c r="E16" s="1411">
        <f>B16/B9</f>
        <v>0.12709807094938527</v>
      </c>
      <c r="F16" s="1417">
        <v>1728</v>
      </c>
      <c r="G16" s="1417">
        <v>928</v>
      </c>
      <c r="H16" s="1417">
        <v>536</v>
      </c>
      <c r="I16" s="1417">
        <v>475</v>
      </c>
      <c r="J16" s="1417">
        <v>255</v>
      </c>
      <c r="K16" s="1417">
        <v>134</v>
      </c>
      <c r="L16" s="1417">
        <v>264</v>
      </c>
      <c r="M16" s="1417">
        <v>159</v>
      </c>
      <c r="N16" s="1417">
        <v>143</v>
      </c>
      <c r="O16" s="1417">
        <v>68</v>
      </c>
      <c r="P16" s="1417">
        <v>40</v>
      </c>
      <c r="Q16" s="1418">
        <v>64</v>
      </c>
      <c r="R16" s="1414">
        <v>24</v>
      </c>
      <c r="S16" s="1414">
        <v>21</v>
      </c>
      <c r="T16" s="1414">
        <v>12</v>
      </c>
      <c r="U16" s="1414">
        <v>3</v>
      </c>
      <c r="V16" s="1414">
        <v>3</v>
      </c>
      <c r="W16" s="1414">
        <v>2</v>
      </c>
      <c r="X16" s="1414">
        <v>10</v>
      </c>
      <c r="Y16" s="1414"/>
    </row>
    <row r="17" spans="1:25" s="1386" customFormat="1" ht="15" thickBot="1">
      <c r="A17" s="1420" t="s">
        <v>2863</v>
      </c>
      <c r="B17" s="1410">
        <f t="shared" si="0"/>
        <v>21095</v>
      </c>
      <c r="C17" s="1416">
        <f t="shared" si="2"/>
        <v>16377</v>
      </c>
      <c r="D17" s="1416">
        <f t="shared" si="2"/>
        <v>4718</v>
      </c>
      <c r="E17" s="1411">
        <f>B17/B9</f>
        <v>0.55065389334099035</v>
      </c>
      <c r="F17" s="1417">
        <v>11542</v>
      </c>
      <c r="G17" s="1417">
        <v>2842</v>
      </c>
      <c r="H17" s="1417">
        <v>1895</v>
      </c>
      <c r="I17" s="1417">
        <v>784</v>
      </c>
      <c r="J17" s="1417">
        <v>1178</v>
      </c>
      <c r="K17" s="1417">
        <v>408</v>
      </c>
      <c r="L17" s="1417">
        <v>968</v>
      </c>
      <c r="M17" s="1417">
        <v>281</v>
      </c>
      <c r="N17" s="1417">
        <v>282</v>
      </c>
      <c r="O17" s="1417">
        <v>124</v>
      </c>
      <c r="P17" s="1417">
        <v>273</v>
      </c>
      <c r="Q17" s="1418">
        <v>229</v>
      </c>
      <c r="R17" s="1414">
        <v>221</v>
      </c>
      <c r="S17" s="1414">
        <v>45</v>
      </c>
      <c r="T17" s="1414">
        <v>5</v>
      </c>
      <c r="U17" s="1414">
        <v>2</v>
      </c>
      <c r="V17" s="1414">
        <v>5</v>
      </c>
      <c r="W17" s="1414">
        <v>3</v>
      </c>
      <c r="X17" s="1414">
        <v>8</v>
      </c>
      <c r="Y17" s="1414"/>
    </row>
    <row r="18" spans="1:25" s="1386" customFormat="1" ht="14.25">
      <c r="A18" s="1421"/>
      <c r="B18" s="1422"/>
      <c r="C18" s="1422"/>
      <c r="D18" s="1422"/>
      <c r="E18" s="1423"/>
      <c r="F18" s="1422"/>
      <c r="G18" s="1422"/>
      <c r="H18" s="1422"/>
      <c r="I18" s="1422"/>
      <c r="J18" s="1422"/>
      <c r="K18" s="1422"/>
      <c r="L18" s="1422"/>
      <c r="M18" s="1422"/>
      <c r="N18" s="1422"/>
      <c r="O18" s="1422"/>
      <c r="P18" s="1422"/>
      <c r="Q18" s="1422"/>
      <c r="R18" s="1422"/>
      <c r="S18" s="1422"/>
      <c r="T18" s="1422"/>
      <c r="U18" s="1422"/>
      <c r="V18" s="1422"/>
      <c r="W18" s="1422"/>
      <c r="X18" s="1422"/>
      <c r="Y18" s="1422"/>
    </row>
    <row r="19" spans="1:25" s="1386" customFormat="1" ht="14.25"/>
    <row r="20" spans="1:25" s="1386" customFormat="1" ht="14.25">
      <c r="A20" s="1424" t="s">
        <v>2864</v>
      </c>
      <c r="B20" s="1425" t="s">
        <v>2865</v>
      </c>
      <c r="C20" s="1426"/>
      <c r="D20" s="1426"/>
      <c r="E20" s="1426"/>
      <c r="F20" s="1427"/>
      <c r="G20" s="1428">
        <v>39417</v>
      </c>
      <c r="H20" s="1429"/>
    </row>
    <row r="21" spans="1:25" s="1386" customFormat="1" ht="14.25">
      <c r="A21" s="1430"/>
      <c r="B21" s="1431" t="s">
        <v>2866</v>
      </c>
      <c r="C21" s="1432"/>
      <c r="D21" s="1425" t="s">
        <v>2867</v>
      </c>
      <c r="E21" s="1426"/>
      <c r="F21" s="1427"/>
      <c r="G21" s="1428">
        <v>4119</v>
      </c>
      <c r="H21" s="1429"/>
    </row>
    <row r="22" spans="1:25" s="1386" customFormat="1" ht="13.9" customHeight="1">
      <c r="A22" s="1430"/>
      <c r="B22" s="1433"/>
      <c r="C22" s="1434"/>
      <c r="D22" s="1431" t="s">
        <v>2868</v>
      </c>
      <c r="E22" s="1435"/>
      <c r="F22" s="1432"/>
      <c r="G22" s="1436">
        <v>2670</v>
      </c>
      <c r="H22" s="1437"/>
    </row>
    <row r="23" spans="1:25" s="1386" customFormat="1" ht="13.9" customHeight="1">
      <c r="A23" s="1430"/>
      <c r="B23" s="1438"/>
      <c r="C23" s="1439"/>
      <c r="D23" s="1438"/>
      <c r="E23" s="1440"/>
      <c r="F23" s="1439"/>
      <c r="G23" s="1441"/>
      <c r="H23" s="1442"/>
    </row>
    <row r="24" spans="1:25" s="1386" customFormat="1" ht="14.25">
      <c r="A24" s="1443"/>
      <c r="B24" s="1425" t="s">
        <v>2869</v>
      </c>
      <c r="C24" s="1426"/>
      <c r="D24" s="1426"/>
      <c r="E24" s="1426"/>
      <c r="F24" s="1427"/>
      <c r="G24" s="1444">
        <v>46205</v>
      </c>
      <c r="H24" s="1442"/>
    </row>
    <row r="25" spans="1:25" s="1386" customFormat="1" ht="14.25"/>
    <row r="26" spans="1:25" s="1386" customFormat="1" ht="14.25"/>
    <row r="27" spans="1:25" s="1386" customFormat="1" ht="14.25">
      <c r="A27" s="1386" t="s">
        <v>2870</v>
      </c>
    </row>
    <row r="28" spans="1:25" s="1386" customFormat="1" ht="14.25">
      <c r="A28" s="1386" t="s">
        <v>2871</v>
      </c>
    </row>
    <row r="29" spans="1:25" s="1386" customFormat="1" ht="14.25"/>
    <row r="30" spans="1:25" s="1386" customFormat="1" ht="14.25"/>
    <row r="31" spans="1:25" s="1386" customFormat="1" ht="14.25"/>
    <row r="32" spans="1:25" s="1386" customFormat="1" ht="14.25"/>
    <row r="33" s="1386" customFormat="1" ht="14.25"/>
    <row r="34" s="1386" customFormat="1" ht="14.25"/>
    <row r="35" s="1386" customFormat="1" ht="14.25"/>
    <row r="36" s="1386" customFormat="1" ht="14.25"/>
    <row r="37" s="1386" customFormat="1" ht="14.25"/>
    <row r="38" s="1386" customFormat="1" ht="14.25"/>
    <row r="39" s="1386" customFormat="1" ht="14.25"/>
    <row r="40" s="1386" customFormat="1" ht="14.25"/>
    <row r="41" s="1386" customFormat="1" ht="14.25"/>
    <row r="42" s="1386" customFormat="1" ht="14.25"/>
    <row r="43" s="1386" customFormat="1" ht="14.25"/>
  </sheetData>
  <mergeCells count="8">
    <mergeCell ref="B5:E6"/>
    <mergeCell ref="E7:E8"/>
    <mergeCell ref="A20:A24"/>
    <mergeCell ref="B20:F20"/>
    <mergeCell ref="B21:C23"/>
    <mergeCell ref="D21:F21"/>
    <mergeCell ref="D22:F23"/>
    <mergeCell ref="B24:F24"/>
  </mergeCells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</sheetPr>
  <dimension ref="A1:R30"/>
  <sheetViews>
    <sheetView workbookViewId="0">
      <selection sqref="A1:O1"/>
    </sheetView>
  </sheetViews>
  <sheetFormatPr defaultRowHeight="16.5"/>
  <cols>
    <col min="1" max="1" width="20.625" style="608" customWidth="1"/>
    <col min="2" max="6" width="8.25" style="605" bestFit="1" customWidth="1"/>
    <col min="7" max="15" width="7.125" style="605" customWidth="1"/>
    <col min="16" max="16384" width="9" style="605"/>
  </cols>
  <sheetData>
    <row r="1" spans="1:18" ht="24.95" customHeight="1">
      <c r="A1" s="805" t="s">
        <v>2487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2488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606"/>
      <c r="B3" s="863" t="s">
        <v>2489</v>
      </c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05"/>
      <c r="N3" s="817"/>
      <c r="O3" s="817"/>
      <c r="P3" s="805" t="s">
        <v>2490</v>
      </c>
      <c r="Q3" s="817"/>
      <c r="R3" s="817"/>
    </row>
    <row r="4" spans="1:18" ht="18" customHeight="1">
      <c r="A4" s="607"/>
      <c r="B4" s="864" t="s">
        <v>2491</v>
      </c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34"/>
      <c r="N4" s="835"/>
      <c r="O4" s="835"/>
      <c r="P4" s="834" t="s">
        <v>2492</v>
      </c>
      <c r="Q4" s="835"/>
      <c r="R4" s="835"/>
    </row>
    <row r="5" spans="1:18" s="608" customFormat="1" ht="33.950000000000003" customHeight="1">
      <c r="A5" s="865" t="s">
        <v>2493</v>
      </c>
      <c r="B5" s="868" t="s">
        <v>2494</v>
      </c>
      <c r="C5" s="869"/>
      <c r="D5" s="869"/>
      <c r="E5" s="870"/>
      <c r="F5" s="836" t="s">
        <v>2495</v>
      </c>
      <c r="G5" s="836"/>
      <c r="H5" s="836" t="s">
        <v>2496</v>
      </c>
      <c r="I5" s="836"/>
      <c r="J5" s="836" t="s">
        <v>2497</v>
      </c>
      <c r="K5" s="836"/>
      <c r="L5" s="836" t="s">
        <v>2498</v>
      </c>
      <c r="M5" s="836"/>
      <c r="N5" s="819" t="s">
        <v>2499</v>
      </c>
      <c r="O5" s="819"/>
      <c r="P5" s="819" t="s">
        <v>2500</v>
      </c>
      <c r="Q5" s="819"/>
    </row>
    <row r="6" spans="1:18" s="608" customFormat="1" ht="34.700000000000003" customHeight="1">
      <c r="A6" s="866"/>
      <c r="B6" s="868" t="s">
        <v>2501</v>
      </c>
      <c r="C6" s="869"/>
      <c r="D6" s="870"/>
      <c r="E6" s="5" t="s">
        <v>2502</v>
      </c>
      <c r="F6" s="819" t="s">
        <v>2503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608" customFormat="1" ht="34.700000000000003" customHeight="1">
      <c r="A7" s="867"/>
      <c r="B7" s="609" t="s">
        <v>2504</v>
      </c>
      <c r="C7" s="610" t="s">
        <v>2505</v>
      </c>
      <c r="D7" s="610" t="s">
        <v>2506</v>
      </c>
      <c r="E7" s="7" t="s">
        <v>2507</v>
      </c>
      <c r="F7" s="611" t="s">
        <v>2508</v>
      </c>
      <c r="G7" s="611" t="s">
        <v>2509</v>
      </c>
      <c r="H7" s="611" t="s">
        <v>2508</v>
      </c>
      <c r="I7" s="611" t="s">
        <v>2509</v>
      </c>
      <c r="J7" s="611" t="s">
        <v>2508</v>
      </c>
      <c r="K7" s="611" t="s">
        <v>2509</v>
      </c>
      <c r="L7" s="611" t="s">
        <v>2508</v>
      </c>
      <c r="M7" s="611" t="s">
        <v>2509</v>
      </c>
      <c r="N7" s="611" t="s">
        <v>2508</v>
      </c>
      <c r="O7" s="611" t="s">
        <v>2509</v>
      </c>
      <c r="P7" s="611" t="s">
        <v>2508</v>
      </c>
      <c r="Q7" s="611" t="s">
        <v>2509</v>
      </c>
    </row>
    <row r="8" spans="1:18" ht="40.5" customHeight="1">
      <c r="A8" s="612" t="s">
        <v>2510</v>
      </c>
      <c r="B8" s="613">
        <v>30956</v>
      </c>
      <c r="C8" s="613">
        <v>20795</v>
      </c>
      <c r="D8" s="613">
        <v>10161</v>
      </c>
      <c r="E8" s="614">
        <v>100</v>
      </c>
      <c r="F8" s="613">
        <v>12468</v>
      </c>
      <c r="G8" s="613">
        <v>5109</v>
      </c>
      <c r="H8" s="613">
        <v>3381</v>
      </c>
      <c r="I8" s="613">
        <v>1884</v>
      </c>
      <c r="J8" s="613">
        <v>1804</v>
      </c>
      <c r="K8" s="613">
        <v>1135</v>
      </c>
      <c r="L8" s="613">
        <v>1364</v>
      </c>
      <c r="M8" s="613">
        <v>938</v>
      </c>
      <c r="N8" s="613">
        <v>620</v>
      </c>
      <c r="O8" s="613">
        <v>491</v>
      </c>
      <c r="P8" s="613">
        <v>1158</v>
      </c>
      <c r="Q8" s="613">
        <v>604</v>
      </c>
    </row>
    <row r="9" spans="1:18" ht="40.5" customHeight="1">
      <c r="A9" s="615" t="s">
        <v>2511</v>
      </c>
      <c r="B9" s="613">
        <v>287</v>
      </c>
      <c r="C9" s="613">
        <v>194</v>
      </c>
      <c r="D9" s="613">
        <v>93</v>
      </c>
      <c r="E9" s="614">
        <v>0.93</v>
      </c>
      <c r="F9" s="613">
        <v>122</v>
      </c>
      <c r="G9" s="613">
        <v>43</v>
      </c>
      <c r="H9" s="613">
        <v>35</v>
      </c>
      <c r="I9" s="613">
        <v>17</v>
      </c>
      <c r="J9" s="613">
        <v>19</v>
      </c>
      <c r="K9" s="613">
        <v>13</v>
      </c>
      <c r="L9" s="613">
        <v>5</v>
      </c>
      <c r="M9" s="613">
        <v>8</v>
      </c>
      <c r="N9" s="613">
        <v>7</v>
      </c>
      <c r="O9" s="613">
        <v>1</v>
      </c>
      <c r="P9" s="613">
        <v>6</v>
      </c>
      <c r="Q9" s="613">
        <v>11</v>
      </c>
    </row>
    <row r="10" spans="1:18" ht="40.5" customHeight="1">
      <c r="A10" s="615" t="s">
        <v>2512</v>
      </c>
      <c r="B10" s="613">
        <v>7</v>
      </c>
      <c r="C10" s="613">
        <v>4</v>
      </c>
      <c r="D10" s="613">
        <v>3</v>
      </c>
      <c r="E10" s="614">
        <v>0.02</v>
      </c>
      <c r="F10" s="613">
        <v>0</v>
      </c>
      <c r="G10" s="613">
        <v>0</v>
      </c>
      <c r="H10" s="613">
        <v>2</v>
      </c>
      <c r="I10" s="613">
        <v>3</v>
      </c>
      <c r="J10" s="613">
        <v>0</v>
      </c>
      <c r="K10" s="613">
        <v>0</v>
      </c>
      <c r="L10" s="613">
        <v>0</v>
      </c>
      <c r="M10" s="613">
        <v>0</v>
      </c>
      <c r="N10" s="613">
        <v>2</v>
      </c>
      <c r="O10" s="613">
        <v>0</v>
      </c>
      <c r="P10" s="613">
        <v>0</v>
      </c>
      <c r="Q10" s="613">
        <v>0</v>
      </c>
    </row>
    <row r="11" spans="1:18" ht="40.5" customHeight="1">
      <c r="A11" s="615" t="s">
        <v>2513</v>
      </c>
      <c r="B11" s="613">
        <v>200</v>
      </c>
      <c r="C11" s="613">
        <v>107</v>
      </c>
      <c r="D11" s="613">
        <v>93</v>
      </c>
      <c r="E11" s="614">
        <v>0.65</v>
      </c>
      <c r="F11" s="613">
        <v>36</v>
      </c>
      <c r="G11" s="613">
        <v>10</v>
      </c>
      <c r="H11" s="613">
        <v>4</v>
      </c>
      <c r="I11" s="613">
        <v>7</v>
      </c>
      <c r="J11" s="613">
        <v>4</v>
      </c>
      <c r="K11" s="613">
        <v>7</v>
      </c>
      <c r="L11" s="613">
        <v>8</v>
      </c>
      <c r="M11" s="613">
        <v>25</v>
      </c>
      <c r="N11" s="613">
        <v>1</v>
      </c>
      <c r="O11" s="613">
        <v>7</v>
      </c>
      <c r="P11" s="613">
        <v>54</v>
      </c>
      <c r="Q11" s="613">
        <v>37</v>
      </c>
    </row>
    <row r="12" spans="1:18" ht="40.5" customHeight="1">
      <c r="A12" s="616" t="s">
        <v>2514</v>
      </c>
      <c r="B12" s="613">
        <v>471</v>
      </c>
      <c r="C12" s="613">
        <v>139</v>
      </c>
      <c r="D12" s="613">
        <v>332</v>
      </c>
      <c r="E12" s="614">
        <v>1.52</v>
      </c>
      <c r="F12" s="613">
        <v>75</v>
      </c>
      <c r="G12" s="613">
        <v>165</v>
      </c>
      <c r="H12" s="613">
        <v>16</v>
      </c>
      <c r="I12" s="613">
        <v>44</v>
      </c>
      <c r="J12" s="613">
        <v>20</v>
      </c>
      <c r="K12" s="613">
        <v>46</v>
      </c>
      <c r="L12" s="613">
        <v>13</v>
      </c>
      <c r="M12" s="613">
        <v>29</v>
      </c>
      <c r="N12" s="613">
        <v>10</v>
      </c>
      <c r="O12" s="613">
        <v>28</v>
      </c>
      <c r="P12" s="613">
        <v>5</v>
      </c>
      <c r="Q12" s="613">
        <v>20</v>
      </c>
    </row>
    <row r="13" spans="1:18" ht="40.5" customHeight="1">
      <c r="A13" s="616" t="s">
        <v>2515</v>
      </c>
      <c r="B13" s="613">
        <v>652</v>
      </c>
      <c r="C13" s="613">
        <v>170</v>
      </c>
      <c r="D13" s="613">
        <v>482</v>
      </c>
      <c r="E13" s="614">
        <v>2.11</v>
      </c>
      <c r="F13" s="613">
        <v>64</v>
      </c>
      <c r="G13" s="613">
        <v>143</v>
      </c>
      <c r="H13" s="613">
        <v>45</v>
      </c>
      <c r="I13" s="613">
        <v>98</v>
      </c>
      <c r="J13" s="613">
        <v>17</v>
      </c>
      <c r="K13" s="613">
        <v>59</v>
      </c>
      <c r="L13" s="613">
        <v>19</v>
      </c>
      <c r="M13" s="613">
        <v>95</v>
      </c>
      <c r="N13" s="613">
        <v>20</v>
      </c>
      <c r="O13" s="613">
        <v>58</v>
      </c>
      <c r="P13" s="613">
        <v>5</v>
      </c>
      <c r="Q13" s="613">
        <v>29</v>
      </c>
    </row>
    <row r="14" spans="1:18" ht="40.5" customHeight="1">
      <c r="A14" s="616" t="s">
        <v>2516</v>
      </c>
      <c r="B14" s="613">
        <v>934</v>
      </c>
      <c r="C14" s="613">
        <v>339</v>
      </c>
      <c r="D14" s="613">
        <v>595</v>
      </c>
      <c r="E14" s="614">
        <v>3.02</v>
      </c>
      <c r="F14" s="613">
        <v>116</v>
      </c>
      <c r="G14" s="613">
        <v>186</v>
      </c>
      <c r="H14" s="613">
        <v>81</v>
      </c>
      <c r="I14" s="613">
        <v>125</v>
      </c>
      <c r="J14" s="613">
        <v>26</v>
      </c>
      <c r="K14" s="613">
        <v>64</v>
      </c>
      <c r="L14" s="613">
        <v>39</v>
      </c>
      <c r="M14" s="613">
        <v>112</v>
      </c>
      <c r="N14" s="613">
        <v>48</v>
      </c>
      <c r="O14" s="613">
        <v>65</v>
      </c>
      <c r="P14" s="613">
        <v>29</v>
      </c>
      <c r="Q14" s="613">
        <v>43</v>
      </c>
    </row>
    <row r="15" spans="1:18" ht="40.5" customHeight="1">
      <c r="A15" s="616" t="s">
        <v>2517</v>
      </c>
      <c r="B15" s="613">
        <v>1205</v>
      </c>
      <c r="C15" s="613">
        <v>477</v>
      </c>
      <c r="D15" s="613">
        <v>728</v>
      </c>
      <c r="E15" s="614">
        <v>3.89</v>
      </c>
      <c r="F15" s="613">
        <v>205</v>
      </c>
      <c r="G15" s="613">
        <v>285</v>
      </c>
      <c r="H15" s="613">
        <v>116</v>
      </c>
      <c r="I15" s="613">
        <v>144</v>
      </c>
      <c r="J15" s="613">
        <v>48</v>
      </c>
      <c r="K15" s="613">
        <v>94</v>
      </c>
      <c r="L15" s="613">
        <v>53</v>
      </c>
      <c r="M15" s="613">
        <v>97</v>
      </c>
      <c r="N15" s="613">
        <v>33</v>
      </c>
      <c r="O15" s="613">
        <v>61</v>
      </c>
      <c r="P15" s="613">
        <v>22</v>
      </c>
      <c r="Q15" s="613">
        <v>47</v>
      </c>
    </row>
    <row r="16" spans="1:18" ht="40.5" customHeight="1">
      <c r="A16" s="616" t="s">
        <v>2518</v>
      </c>
      <c r="B16" s="613">
        <v>1601</v>
      </c>
      <c r="C16" s="613">
        <v>758</v>
      </c>
      <c r="D16" s="613">
        <v>843</v>
      </c>
      <c r="E16" s="614">
        <v>5.17</v>
      </c>
      <c r="F16" s="613">
        <v>329</v>
      </c>
      <c r="G16" s="613">
        <v>355</v>
      </c>
      <c r="H16" s="613">
        <v>132</v>
      </c>
      <c r="I16" s="613">
        <v>173</v>
      </c>
      <c r="J16" s="613">
        <v>66</v>
      </c>
      <c r="K16" s="613">
        <v>96</v>
      </c>
      <c r="L16" s="613">
        <v>108</v>
      </c>
      <c r="M16" s="613">
        <v>100</v>
      </c>
      <c r="N16" s="613">
        <v>47</v>
      </c>
      <c r="O16" s="613">
        <v>55</v>
      </c>
      <c r="P16" s="613">
        <v>76</v>
      </c>
      <c r="Q16" s="613">
        <v>64</v>
      </c>
    </row>
    <row r="17" spans="1:17" ht="40.5" customHeight="1">
      <c r="A17" s="616" t="s">
        <v>2519</v>
      </c>
      <c r="B17" s="613">
        <v>3721</v>
      </c>
      <c r="C17" s="613">
        <v>2020</v>
      </c>
      <c r="D17" s="613">
        <v>1701</v>
      </c>
      <c r="E17" s="614">
        <v>12.02</v>
      </c>
      <c r="F17" s="613">
        <v>928</v>
      </c>
      <c r="G17" s="613">
        <v>769</v>
      </c>
      <c r="H17" s="613">
        <v>399</v>
      </c>
      <c r="I17" s="613">
        <v>357</v>
      </c>
      <c r="J17" s="613">
        <v>203</v>
      </c>
      <c r="K17" s="613">
        <v>211</v>
      </c>
      <c r="L17" s="613">
        <v>187</v>
      </c>
      <c r="M17" s="613">
        <v>191</v>
      </c>
      <c r="N17" s="613">
        <v>124</v>
      </c>
      <c r="O17" s="613">
        <v>75</v>
      </c>
      <c r="P17" s="613">
        <v>179</v>
      </c>
      <c r="Q17" s="613">
        <v>98</v>
      </c>
    </row>
    <row r="18" spans="1:17" ht="40.5" customHeight="1">
      <c r="A18" s="616" t="s">
        <v>2520</v>
      </c>
      <c r="B18" s="613">
        <v>4114</v>
      </c>
      <c r="C18" s="613">
        <v>2555</v>
      </c>
      <c r="D18" s="613">
        <v>1559</v>
      </c>
      <c r="E18" s="614">
        <v>13.29</v>
      </c>
      <c r="F18" s="613">
        <v>1202</v>
      </c>
      <c r="G18" s="613">
        <v>844</v>
      </c>
      <c r="H18" s="613">
        <v>578</v>
      </c>
      <c r="I18" s="613">
        <v>306</v>
      </c>
      <c r="J18" s="613">
        <v>328</v>
      </c>
      <c r="K18" s="613">
        <v>178</v>
      </c>
      <c r="L18" s="613">
        <v>206</v>
      </c>
      <c r="M18" s="613">
        <v>80</v>
      </c>
      <c r="N18" s="613">
        <v>79</v>
      </c>
      <c r="O18" s="613">
        <v>61</v>
      </c>
      <c r="P18" s="613">
        <v>162</v>
      </c>
      <c r="Q18" s="613">
        <v>90</v>
      </c>
    </row>
    <row r="19" spans="1:17" ht="40.5" customHeight="1">
      <c r="A19" s="616" t="s">
        <v>2521</v>
      </c>
      <c r="B19" s="613">
        <v>3827</v>
      </c>
      <c r="C19" s="613">
        <v>2704</v>
      </c>
      <c r="D19" s="613">
        <v>1123</v>
      </c>
      <c r="E19" s="614">
        <v>12.36</v>
      </c>
      <c r="F19" s="613">
        <v>1425</v>
      </c>
      <c r="G19" s="613">
        <v>631</v>
      </c>
      <c r="H19" s="613">
        <v>571</v>
      </c>
      <c r="I19" s="613">
        <v>230</v>
      </c>
      <c r="J19" s="613">
        <v>275</v>
      </c>
      <c r="K19" s="613">
        <v>107</v>
      </c>
      <c r="L19" s="613">
        <v>221</v>
      </c>
      <c r="M19" s="613">
        <v>78</v>
      </c>
      <c r="N19" s="613">
        <v>77</v>
      </c>
      <c r="O19" s="613">
        <v>29</v>
      </c>
      <c r="P19" s="613">
        <v>135</v>
      </c>
      <c r="Q19" s="613">
        <v>48</v>
      </c>
    </row>
    <row r="20" spans="1:17" ht="40.5" customHeight="1">
      <c r="A20" s="616" t="s">
        <v>2522</v>
      </c>
      <c r="B20" s="613">
        <v>13937</v>
      </c>
      <c r="C20" s="613">
        <v>11328</v>
      </c>
      <c r="D20" s="613">
        <v>2609</v>
      </c>
      <c r="E20" s="614">
        <v>45.02</v>
      </c>
      <c r="F20" s="613">
        <v>7966</v>
      </c>
      <c r="G20" s="613">
        <v>1678</v>
      </c>
      <c r="H20" s="613">
        <v>1402</v>
      </c>
      <c r="I20" s="613">
        <v>380</v>
      </c>
      <c r="J20" s="613">
        <v>798</v>
      </c>
      <c r="K20" s="613">
        <v>260</v>
      </c>
      <c r="L20" s="613">
        <v>505</v>
      </c>
      <c r="M20" s="613">
        <v>123</v>
      </c>
      <c r="N20" s="613">
        <v>172</v>
      </c>
      <c r="O20" s="613">
        <v>51</v>
      </c>
      <c r="P20" s="613">
        <v>485</v>
      </c>
      <c r="Q20" s="613">
        <v>117</v>
      </c>
    </row>
    <row r="21" spans="1:17" ht="29.45" customHeight="1">
      <c r="A21" s="823" t="s">
        <v>2523</v>
      </c>
      <c r="B21" s="825" t="s">
        <v>2524</v>
      </c>
      <c r="C21" s="826"/>
      <c r="D21" s="826"/>
      <c r="E21" s="826"/>
      <c r="F21" s="826"/>
      <c r="G21" s="826"/>
      <c r="H21" s="826"/>
      <c r="I21" s="827"/>
      <c r="J21" s="873">
        <v>45382</v>
      </c>
      <c r="K21" s="874"/>
      <c r="L21" s="874"/>
      <c r="M21" s="874"/>
      <c r="N21" s="874"/>
      <c r="O21" s="874"/>
      <c r="P21" s="875"/>
      <c r="Q21" s="875"/>
    </row>
    <row r="22" spans="1:17" ht="29.45" customHeight="1">
      <c r="A22" s="824"/>
      <c r="B22" s="828" t="s">
        <v>2525</v>
      </c>
      <c r="C22" s="829"/>
      <c r="D22" s="823"/>
      <c r="E22" s="826" t="s">
        <v>2526</v>
      </c>
      <c r="F22" s="826"/>
      <c r="G22" s="826"/>
      <c r="H22" s="826"/>
      <c r="I22" s="827"/>
      <c r="J22" s="873">
        <v>3631</v>
      </c>
      <c r="K22" s="874"/>
      <c r="L22" s="874"/>
      <c r="M22" s="874"/>
      <c r="N22" s="874"/>
      <c r="O22" s="874"/>
      <c r="P22" s="875"/>
      <c r="Q22" s="875"/>
    </row>
    <row r="23" spans="1:17" ht="29.45" customHeight="1">
      <c r="A23" s="824"/>
      <c r="B23" s="814"/>
      <c r="C23" s="809"/>
      <c r="D23" s="810"/>
      <c r="E23" s="809" t="s">
        <v>2527</v>
      </c>
      <c r="F23" s="809"/>
      <c r="G23" s="809"/>
      <c r="H23" s="809"/>
      <c r="I23" s="810"/>
      <c r="J23" s="873">
        <v>6580</v>
      </c>
      <c r="K23" s="874"/>
      <c r="L23" s="874"/>
      <c r="M23" s="874"/>
      <c r="N23" s="874"/>
      <c r="O23" s="874"/>
      <c r="P23" s="875"/>
      <c r="Q23" s="875"/>
    </row>
    <row r="24" spans="1:17" ht="29.45" customHeight="1">
      <c r="A24" s="810"/>
      <c r="B24" s="814" t="s">
        <v>2528</v>
      </c>
      <c r="C24" s="809"/>
      <c r="D24" s="809"/>
      <c r="E24" s="809"/>
      <c r="F24" s="809"/>
      <c r="G24" s="809"/>
      <c r="H24" s="809"/>
      <c r="I24" s="810"/>
      <c r="J24" s="873">
        <v>55593</v>
      </c>
      <c r="K24" s="874"/>
      <c r="L24" s="874"/>
      <c r="M24" s="874"/>
      <c r="N24" s="874"/>
      <c r="O24" s="874"/>
      <c r="P24" s="617"/>
      <c r="Q24" s="617"/>
    </row>
    <row r="26" spans="1:17" s="618" customFormat="1" ht="21.2" customHeight="1">
      <c r="A26" s="871" t="s">
        <v>2529</v>
      </c>
      <c r="B26" s="871"/>
      <c r="C26" s="871"/>
      <c r="D26" s="871"/>
      <c r="E26" s="871"/>
      <c r="F26" s="871"/>
      <c r="G26" s="871"/>
      <c r="H26" s="871"/>
      <c r="I26" s="871"/>
      <c r="J26" s="871"/>
      <c r="K26" s="871"/>
      <c r="L26" s="871"/>
      <c r="M26" s="871"/>
      <c r="N26" s="871"/>
      <c r="O26" s="871"/>
    </row>
    <row r="27" spans="1:17" s="618" customFormat="1" ht="21.2" customHeight="1">
      <c r="A27" s="872" t="s">
        <v>2530</v>
      </c>
      <c r="B27" s="872"/>
      <c r="C27" s="872"/>
      <c r="D27" s="872"/>
      <c r="E27" s="872"/>
      <c r="F27" s="872"/>
      <c r="G27" s="872"/>
      <c r="H27" s="872"/>
      <c r="I27" s="872"/>
      <c r="J27" s="872"/>
      <c r="K27" s="872"/>
      <c r="L27" s="872"/>
      <c r="M27" s="872"/>
      <c r="N27" s="872"/>
      <c r="O27" s="872"/>
    </row>
    <row r="28" spans="1:17" s="619" customFormat="1" ht="14.25">
      <c r="A28" s="619" t="s">
        <v>2531</v>
      </c>
    </row>
    <row r="29" spans="1:17" s="619" customFormat="1" ht="14.25">
      <c r="A29" s="619" t="s">
        <v>2532</v>
      </c>
    </row>
    <row r="30" spans="1:17" s="619" customFormat="1" ht="14.25">
      <c r="A30" s="619" t="s">
        <v>2532</v>
      </c>
    </row>
  </sheetData>
  <mergeCells count="30">
    <mergeCell ref="A26:O26"/>
    <mergeCell ref="A27:O27"/>
    <mergeCell ref="A21:A24"/>
    <mergeCell ref="B21:I21"/>
    <mergeCell ref="J21:Q21"/>
    <mergeCell ref="B22:D23"/>
    <mergeCell ref="E22:I22"/>
    <mergeCell ref="J22:Q22"/>
    <mergeCell ref="E23:I23"/>
    <mergeCell ref="J23:Q23"/>
    <mergeCell ref="B24:I24"/>
    <mergeCell ref="J24:O24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232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233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8">
        <v>23543</v>
      </c>
      <c r="C8" s="8">
        <v>14644</v>
      </c>
      <c r="D8" s="8">
        <v>8899</v>
      </c>
      <c r="E8" s="9">
        <v>100</v>
      </c>
      <c r="F8" s="8">
        <v>7292</v>
      </c>
      <c r="G8" s="8">
        <v>4064</v>
      </c>
      <c r="H8" s="8">
        <v>3240</v>
      </c>
      <c r="I8" s="8">
        <v>2176</v>
      </c>
      <c r="J8" s="8">
        <v>2814</v>
      </c>
      <c r="K8" s="8">
        <v>1568</v>
      </c>
      <c r="L8" s="8">
        <v>801</v>
      </c>
      <c r="M8" s="8">
        <v>691</v>
      </c>
      <c r="N8" s="8">
        <v>85</v>
      </c>
      <c r="O8" s="8">
        <v>106</v>
      </c>
      <c r="P8" s="8">
        <v>412</v>
      </c>
      <c r="Q8" s="8">
        <v>294</v>
      </c>
    </row>
    <row r="9" spans="1:18" ht="40.5" customHeight="1">
      <c r="A9" s="29" t="s">
        <v>209</v>
      </c>
      <c r="B9" s="8">
        <v>51</v>
      </c>
      <c r="C9" s="8">
        <v>32</v>
      </c>
      <c r="D9" s="8">
        <v>19</v>
      </c>
      <c r="E9" s="9">
        <v>0.22</v>
      </c>
      <c r="F9" s="8">
        <v>20</v>
      </c>
      <c r="G9" s="8">
        <v>4</v>
      </c>
      <c r="H9" s="8">
        <v>3</v>
      </c>
      <c r="I9" s="8">
        <v>4</v>
      </c>
      <c r="J9" s="8">
        <v>7</v>
      </c>
      <c r="K9" s="8">
        <v>6</v>
      </c>
      <c r="L9" s="8">
        <v>0</v>
      </c>
      <c r="M9" s="8">
        <v>3</v>
      </c>
      <c r="N9" s="8">
        <v>2</v>
      </c>
      <c r="O9" s="8">
        <v>1</v>
      </c>
      <c r="P9" s="8">
        <v>0</v>
      </c>
      <c r="Q9" s="8">
        <v>1</v>
      </c>
    </row>
    <row r="10" spans="1:18" ht="40.5" customHeight="1">
      <c r="A10" s="29" t="s">
        <v>210</v>
      </c>
      <c r="B10" s="8">
        <v>104</v>
      </c>
      <c r="C10" s="8">
        <v>69</v>
      </c>
      <c r="D10" s="8">
        <v>35</v>
      </c>
      <c r="E10" s="9">
        <v>0.44</v>
      </c>
      <c r="F10" s="8">
        <v>60</v>
      </c>
      <c r="G10" s="8">
        <v>18</v>
      </c>
      <c r="H10" s="8">
        <v>3</v>
      </c>
      <c r="I10" s="8">
        <v>7</v>
      </c>
      <c r="J10" s="8">
        <v>4</v>
      </c>
      <c r="K10" s="8">
        <v>2</v>
      </c>
      <c r="L10" s="8">
        <v>0</v>
      </c>
      <c r="M10" s="8">
        <v>1</v>
      </c>
      <c r="N10" s="8">
        <v>0</v>
      </c>
      <c r="O10" s="8">
        <v>2</v>
      </c>
      <c r="P10" s="8">
        <v>2</v>
      </c>
      <c r="Q10" s="8">
        <v>5</v>
      </c>
    </row>
    <row r="11" spans="1:18" ht="40.5" customHeight="1">
      <c r="A11" s="29" t="s">
        <v>211</v>
      </c>
      <c r="B11" s="8">
        <v>324</v>
      </c>
      <c r="C11" s="8">
        <v>125</v>
      </c>
      <c r="D11" s="8">
        <v>199</v>
      </c>
      <c r="E11" s="9">
        <v>1.38</v>
      </c>
      <c r="F11" s="8">
        <v>22</v>
      </c>
      <c r="G11" s="8">
        <v>74</v>
      </c>
      <c r="H11" s="8">
        <v>55</v>
      </c>
      <c r="I11" s="8">
        <v>70</v>
      </c>
      <c r="J11" s="8">
        <v>11</v>
      </c>
      <c r="K11" s="8">
        <v>27</v>
      </c>
      <c r="L11" s="8">
        <v>21</v>
      </c>
      <c r="M11" s="8">
        <v>20</v>
      </c>
      <c r="N11" s="8">
        <v>3</v>
      </c>
      <c r="O11" s="8">
        <v>6</v>
      </c>
      <c r="P11" s="8">
        <v>13</v>
      </c>
      <c r="Q11" s="8">
        <v>2</v>
      </c>
    </row>
    <row r="12" spans="1:18" ht="40.5" customHeight="1">
      <c r="A12" s="11" t="s">
        <v>212</v>
      </c>
      <c r="B12" s="8">
        <v>520</v>
      </c>
      <c r="C12" s="8">
        <v>164</v>
      </c>
      <c r="D12" s="8">
        <v>356</v>
      </c>
      <c r="E12" s="9">
        <v>2.21</v>
      </c>
      <c r="F12" s="8">
        <v>51</v>
      </c>
      <c r="G12" s="8">
        <v>149</v>
      </c>
      <c r="H12" s="8">
        <v>80</v>
      </c>
      <c r="I12" s="8">
        <v>132</v>
      </c>
      <c r="J12" s="8">
        <v>17</v>
      </c>
      <c r="K12" s="8">
        <v>23</v>
      </c>
      <c r="L12" s="8">
        <v>13</v>
      </c>
      <c r="M12" s="8">
        <v>39</v>
      </c>
      <c r="N12" s="8">
        <v>0</v>
      </c>
      <c r="O12" s="8">
        <v>4</v>
      </c>
      <c r="P12" s="8">
        <v>3</v>
      </c>
      <c r="Q12" s="8">
        <v>9</v>
      </c>
    </row>
    <row r="13" spans="1:18" ht="40.5" customHeight="1">
      <c r="A13" s="11" t="s">
        <v>213</v>
      </c>
      <c r="B13" s="8">
        <v>1039</v>
      </c>
      <c r="C13" s="8">
        <v>294</v>
      </c>
      <c r="D13" s="8">
        <v>745</v>
      </c>
      <c r="E13" s="9">
        <v>4.41</v>
      </c>
      <c r="F13" s="8">
        <v>77</v>
      </c>
      <c r="G13" s="8">
        <v>172</v>
      </c>
      <c r="H13" s="8">
        <v>139</v>
      </c>
      <c r="I13" s="8">
        <v>216</v>
      </c>
      <c r="J13" s="8">
        <v>20</v>
      </c>
      <c r="K13" s="8">
        <v>50</v>
      </c>
      <c r="L13" s="8">
        <v>47</v>
      </c>
      <c r="M13" s="8">
        <v>276</v>
      </c>
      <c r="N13" s="8">
        <v>2</v>
      </c>
      <c r="O13" s="8">
        <v>12</v>
      </c>
      <c r="P13" s="8">
        <v>9</v>
      </c>
      <c r="Q13" s="8">
        <v>19</v>
      </c>
    </row>
    <row r="14" spans="1:18" ht="40.5" customHeight="1">
      <c r="A14" s="11" t="s">
        <v>214</v>
      </c>
      <c r="B14" s="8">
        <v>1078</v>
      </c>
      <c r="C14" s="8">
        <v>463</v>
      </c>
      <c r="D14" s="8">
        <v>615</v>
      </c>
      <c r="E14" s="9">
        <v>4.58</v>
      </c>
      <c r="F14" s="8">
        <v>164</v>
      </c>
      <c r="G14" s="8">
        <v>243</v>
      </c>
      <c r="H14" s="8">
        <v>183</v>
      </c>
      <c r="I14" s="8">
        <v>223</v>
      </c>
      <c r="J14" s="8">
        <v>26</v>
      </c>
      <c r="K14" s="8">
        <v>68</v>
      </c>
      <c r="L14" s="8">
        <v>79</v>
      </c>
      <c r="M14" s="8">
        <v>47</v>
      </c>
      <c r="N14" s="8">
        <v>6</v>
      </c>
      <c r="O14" s="8">
        <v>8</v>
      </c>
      <c r="P14" s="8">
        <v>5</v>
      </c>
      <c r="Q14" s="8">
        <v>26</v>
      </c>
    </row>
    <row r="15" spans="1:18" ht="40.5" customHeight="1">
      <c r="A15" s="11" t="s">
        <v>215</v>
      </c>
      <c r="B15" s="8">
        <v>1344</v>
      </c>
      <c r="C15" s="8">
        <v>557</v>
      </c>
      <c r="D15" s="8">
        <v>787</v>
      </c>
      <c r="E15" s="9">
        <v>5.71</v>
      </c>
      <c r="F15" s="8">
        <v>244</v>
      </c>
      <c r="G15" s="8">
        <v>345</v>
      </c>
      <c r="H15" s="8">
        <v>197</v>
      </c>
      <c r="I15" s="8">
        <v>236</v>
      </c>
      <c r="J15" s="8">
        <v>49</v>
      </c>
      <c r="K15" s="8">
        <v>114</v>
      </c>
      <c r="L15" s="8">
        <v>46</v>
      </c>
      <c r="M15" s="8">
        <v>49</v>
      </c>
      <c r="N15" s="8">
        <v>4</v>
      </c>
      <c r="O15" s="8">
        <v>9</v>
      </c>
      <c r="P15" s="8">
        <v>17</v>
      </c>
      <c r="Q15" s="8">
        <v>34</v>
      </c>
    </row>
    <row r="16" spans="1:18" ht="40.5" customHeight="1">
      <c r="A16" s="11" t="s">
        <v>216</v>
      </c>
      <c r="B16" s="8">
        <v>1622</v>
      </c>
      <c r="C16" s="8">
        <v>715</v>
      </c>
      <c r="D16" s="8">
        <v>907</v>
      </c>
      <c r="E16" s="9">
        <v>6.89</v>
      </c>
      <c r="F16" s="8">
        <v>371</v>
      </c>
      <c r="G16" s="8">
        <v>391</v>
      </c>
      <c r="H16" s="8">
        <v>208</v>
      </c>
      <c r="I16" s="8">
        <v>229</v>
      </c>
      <c r="J16" s="8">
        <v>63</v>
      </c>
      <c r="K16" s="8">
        <v>176</v>
      </c>
      <c r="L16" s="8">
        <v>44</v>
      </c>
      <c r="M16" s="8">
        <v>49</v>
      </c>
      <c r="N16" s="8">
        <v>6</v>
      </c>
      <c r="O16" s="8">
        <v>16</v>
      </c>
      <c r="P16" s="8">
        <v>23</v>
      </c>
      <c r="Q16" s="8">
        <v>46</v>
      </c>
    </row>
    <row r="17" spans="1:17" ht="40.5" customHeight="1">
      <c r="A17" s="11" t="s">
        <v>217</v>
      </c>
      <c r="B17" s="8">
        <v>1484</v>
      </c>
      <c r="C17" s="8">
        <v>735</v>
      </c>
      <c r="D17" s="8">
        <v>749</v>
      </c>
      <c r="E17" s="9">
        <v>6.3</v>
      </c>
      <c r="F17" s="8">
        <v>320</v>
      </c>
      <c r="G17" s="8">
        <v>326</v>
      </c>
      <c r="H17" s="8">
        <v>185</v>
      </c>
      <c r="I17" s="8">
        <v>195</v>
      </c>
      <c r="J17" s="8">
        <v>157</v>
      </c>
      <c r="K17" s="8">
        <v>151</v>
      </c>
      <c r="L17" s="8">
        <v>43</v>
      </c>
      <c r="M17" s="8">
        <v>40</v>
      </c>
      <c r="N17" s="8">
        <v>9</v>
      </c>
      <c r="O17" s="8">
        <v>5</v>
      </c>
      <c r="P17" s="8">
        <v>21</v>
      </c>
      <c r="Q17" s="8">
        <v>32</v>
      </c>
    </row>
    <row r="18" spans="1:17" ht="40.5" customHeight="1">
      <c r="A18" s="11" t="s">
        <v>218</v>
      </c>
      <c r="B18" s="8">
        <v>3653</v>
      </c>
      <c r="C18" s="8">
        <v>2133</v>
      </c>
      <c r="D18" s="8">
        <v>1520</v>
      </c>
      <c r="E18" s="9">
        <v>15.52</v>
      </c>
      <c r="F18" s="8">
        <v>938</v>
      </c>
      <c r="G18" s="8">
        <v>694</v>
      </c>
      <c r="H18" s="8">
        <v>523</v>
      </c>
      <c r="I18" s="8">
        <v>421</v>
      </c>
      <c r="J18" s="8">
        <v>521</v>
      </c>
      <c r="K18" s="8">
        <v>298</v>
      </c>
      <c r="L18" s="8">
        <v>100</v>
      </c>
      <c r="M18" s="8">
        <v>53</v>
      </c>
      <c r="N18" s="8">
        <v>12</v>
      </c>
      <c r="O18" s="8">
        <v>16</v>
      </c>
      <c r="P18" s="8">
        <v>39</v>
      </c>
      <c r="Q18" s="8">
        <v>38</v>
      </c>
    </row>
    <row r="19" spans="1:17" ht="40.5" customHeight="1">
      <c r="A19" s="11" t="s">
        <v>219</v>
      </c>
      <c r="B19" s="8">
        <v>3295</v>
      </c>
      <c r="C19" s="8">
        <v>2191</v>
      </c>
      <c r="D19" s="8">
        <v>1104</v>
      </c>
      <c r="E19" s="9">
        <v>14</v>
      </c>
      <c r="F19" s="8">
        <v>1056</v>
      </c>
      <c r="G19" s="8">
        <v>576</v>
      </c>
      <c r="H19" s="8">
        <v>456</v>
      </c>
      <c r="I19" s="8">
        <v>168</v>
      </c>
      <c r="J19" s="8">
        <v>525</v>
      </c>
      <c r="K19" s="8">
        <v>270</v>
      </c>
      <c r="L19" s="8">
        <v>82</v>
      </c>
      <c r="M19" s="8">
        <v>49</v>
      </c>
      <c r="N19" s="8">
        <v>4</v>
      </c>
      <c r="O19" s="8">
        <v>8</v>
      </c>
      <c r="P19" s="8">
        <v>68</v>
      </c>
      <c r="Q19" s="8">
        <v>33</v>
      </c>
    </row>
    <row r="20" spans="1:17" ht="40.5" customHeight="1">
      <c r="A20" s="11" t="s">
        <v>220</v>
      </c>
      <c r="B20" s="8">
        <v>2493</v>
      </c>
      <c r="C20" s="8">
        <v>1811</v>
      </c>
      <c r="D20" s="8">
        <v>682</v>
      </c>
      <c r="E20" s="9">
        <v>10.59</v>
      </c>
      <c r="F20" s="8">
        <v>893</v>
      </c>
      <c r="G20" s="8">
        <v>358</v>
      </c>
      <c r="H20" s="8">
        <v>401</v>
      </c>
      <c r="I20" s="8">
        <v>117</v>
      </c>
      <c r="J20" s="8">
        <v>384</v>
      </c>
      <c r="K20" s="8">
        <v>153</v>
      </c>
      <c r="L20" s="8">
        <v>71</v>
      </c>
      <c r="M20" s="8">
        <v>30</v>
      </c>
      <c r="N20" s="8">
        <v>10</v>
      </c>
      <c r="O20" s="8">
        <v>3</v>
      </c>
      <c r="P20" s="8">
        <v>52</v>
      </c>
      <c r="Q20" s="8">
        <v>21</v>
      </c>
    </row>
    <row r="21" spans="1:17" ht="40.5" customHeight="1">
      <c r="A21" s="11" t="s">
        <v>221</v>
      </c>
      <c r="B21" s="8">
        <v>6536</v>
      </c>
      <c r="C21" s="8">
        <v>5355</v>
      </c>
      <c r="D21" s="8">
        <v>1181</v>
      </c>
      <c r="E21" s="9">
        <v>27.76</v>
      </c>
      <c r="F21" s="8">
        <v>3076</v>
      </c>
      <c r="G21" s="8">
        <v>714</v>
      </c>
      <c r="H21" s="8">
        <v>807</v>
      </c>
      <c r="I21" s="8">
        <v>158</v>
      </c>
      <c r="J21" s="8">
        <v>1030</v>
      </c>
      <c r="K21" s="8">
        <v>230</v>
      </c>
      <c r="L21" s="8">
        <v>255</v>
      </c>
      <c r="M21" s="8">
        <v>35</v>
      </c>
      <c r="N21" s="8">
        <v>27</v>
      </c>
      <c r="O21" s="8">
        <v>16</v>
      </c>
      <c r="P21" s="8">
        <v>160</v>
      </c>
      <c r="Q21" s="8">
        <v>28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40263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1153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41416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230</v>
      </c>
    </row>
    <row r="30" spans="1:17" s="16" customFormat="1" ht="14.25">
      <c r="A30" s="16" t="s">
        <v>231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185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186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8">
        <v>24132</v>
      </c>
      <c r="C8" s="8">
        <v>15032</v>
      </c>
      <c r="D8" s="8">
        <v>9100</v>
      </c>
      <c r="E8" s="9">
        <v>100</v>
      </c>
      <c r="F8" s="8">
        <v>7536</v>
      </c>
      <c r="G8" s="8">
        <v>4174</v>
      </c>
      <c r="H8" s="8">
        <v>3378</v>
      </c>
      <c r="I8" s="8">
        <v>2282</v>
      </c>
      <c r="J8" s="8">
        <v>2839</v>
      </c>
      <c r="K8" s="8">
        <v>1568</v>
      </c>
      <c r="L8" s="8">
        <v>770</v>
      </c>
      <c r="M8" s="8">
        <v>689</v>
      </c>
      <c r="N8" s="8">
        <v>81</v>
      </c>
      <c r="O8" s="8">
        <v>98</v>
      </c>
      <c r="P8" s="8">
        <v>428</v>
      </c>
      <c r="Q8" s="8">
        <v>289</v>
      </c>
    </row>
    <row r="9" spans="1:18" ht="40.5" customHeight="1">
      <c r="A9" s="29" t="s">
        <v>209</v>
      </c>
      <c r="B9" s="8">
        <v>123</v>
      </c>
      <c r="C9" s="8">
        <v>85</v>
      </c>
      <c r="D9" s="8">
        <v>38</v>
      </c>
      <c r="E9" s="9">
        <v>0.51</v>
      </c>
      <c r="F9" s="8">
        <v>42</v>
      </c>
      <c r="G9" s="8">
        <v>16</v>
      </c>
      <c r="H9" s="8">
        <v>9</v>
      </c>
      <c r="I9" s="8">
        <v>6</v>
      </c>
      <c r="J9" s="8">
        <v>29</v>
      </c>
      <c r="K9" s="8">
        <v>8</v>
      </c>
      <c r="L9" s="8">
        <v>1</v>
      </c>
      <c r="M9" s="8">
        <v>2</v>
      </c>
      <c r="N9" s="8">
        <v>1</v>
      </c>
      <c r="O9" s="8">
        <v>1</v>
      </c>
      <c r="P9" s="8">
        <v>3</v>
      </c>
      <c r="Q9" s="8">
        <v>5</v>
      </c>
    </row>
    <row r="10" spans="1:18" ht="40.5" customHeight="1">
      <c r="A10" s="29" t="s">
        <v>210</v>
      </c>
      <c r="B10" s="8">
        <v>84</v>
      </c>
      <c r="C10" s="8">
        <v>54</v>
      </c>
      <c r="D10" s="8">
        <v>30</v>
      </c>
      <c r="E10" s="9">
        <v>0.35</v>
      </c>
      <c r="F10" s="8">
        <v>40</v>
      </c>
      <c r="G10" s="8">
        <v>14</v>
      </c>
      <c r="H10" s="8">
        <v>2</v>
      </c>
      <c r="I10" s="8">
        <v>5</v>
      </c>
      <c r="J10" s="8">
        <v>10</v>
      </c>
      <c r="K10" s="8">
        <v>3</v>
      </c>
      <c r="L10" s="8">
        <v>0</v>
      </c>
      <c r="M10" s="8">
        <v>1</v>
      </c>
      <c r="N10" s="8">
        <v>0</v>
      </c>
      <c r="O10" s="8">
        <v>2</v>
      </c>
      <c r="P10" s="8">
        <v>2</v>
      </c>
      <c r="Q10" s="8">
        <v>5</v>
      </c>
    </row>
    <row r="11" spans="1:18" ht="40.5" customHeight="1">
      <c r="A11" s="29" t="s">
        <v>211</v>
      </c>
      <c r="B11" s="8">
        <v>338</v>
      </c>
      <c r="C11" s="8">
        <v>141</v>
      </c>
      <c r="D11" s="8">
        <v>197</v>
      </c>
      <c r="E11" s="9">
        <v>1.4</v>
      </c>
      <c r="F11" s="8">
        <v>22</v>
      </c>
      <c r="G11" s="8">
        <v>61</v>
      </c>
      <c r="H11" s="8">
        <v>66</v>
      </c>
      <c r="I11" s="8">
        <v>84</v>
      </c>
      <c r="J11" s="8">
        <v>13</v>
      </c>
      <c r="K11" s="8">
        <v>32</v>
      </c>
      <c r="L11" s="8">
        <v>26</v>
      </c>
      <c r="M11" s="8">
        <v>18</v>
      </c>
      <c r="N11" s="8">
        <v>0</v>
      </c>
      <c r="O11" s="8">
        <v>0</v>
      </c>
      <c r="P11" s="8">
        <v>14</v>
      </c>
      <c r="Q11" s="8">
        <v>2</v>
      </c>
    </row>
    <row r="12" spans="1:18" ht="40.5" customHeight="1">
      <c r="A12" s="11" t="s">
        <v>212</v>
      </c>
      <c r="B12" s="8">
        <v>532</v>
      </c>
      <c r="C12" s="8">
        <v>162</v>
      </c>
      <c r="D12" s="8">
        <v>370</v>
      </c>
      <c r="E12" s="9">
        <v>2.2000000000000002</v>
      </c>
      <c r="F12" s="8">
        <v>28</v>
      </c>
      <c r="G12" s="8">
        <v>142</v>
      </c>
      <c r="H12" s="8">
        <v>81</v>
      </c>
      <c r="I12" s="8">
        <v>150</v>
      </c>
      <c r="J12" s="8">
        <v>16</v>
      </c>
      <c r="K12" s="8">
        <v>22</v>
      </c>
      <c r="L12" s="8">
        <v>27</v>
      </c>
      <c r="M12" s="8">
        <v>42</v>
      </c>
      <c r="N12" s="8">
        <v>0</v>
      </c>
      <c r="O12" s="8">
        <v>4</v>
      </c>
      <c r="P12" s="8">
        <v>10</v>
      </c>
      <c r="Q12" s="8">
        <v>10</v>
      </c>
    </row>
    <row r="13" spans="1:18" ht="40.5" customHeight="1">
      <c r="A13" s="11" t="s">
        <v>213</v>
      </c>
      <c r="B13" s="8">
        <v>1020</v>
      </c>
      <c r="C13" s="8">
        <v>268</v>
      </c>
      <c r="D13" s="8">
        <v>752</v>
      </c>
      <c r="E13" s="9">
        <v>4.2300000000000004</v>
      </c>
      <c r="F13" s="8">
        <v>41</v>
      </c>
      <c r="G13" s="8">
        <v>165</v>
      </c>
      <c r="H13" s="8">
        <v>142</v>
      </c>
      <c r="I13" s="8">
        <v>223</v>
      </c>
      <c r="J13" s="8">
        <v>20</v>
      </c>
      <c r="K13" s="8">
        <v>46</v>
      </c>
      <c r="L13" s="8">
        <v>54</v>
      </c>
      <c r="M13" s="8">
        <v>287</v>
      </c>
      <c r="N13" s="8">
        <v>5</v>
      </c>
      <c r="O13" s="8">
        <v>10</v>
      </c>
      <c r="P13" s="8">
        <v>6</v>
      </c>
      <c r="Q13" s="8">
        <v>21</v>
      </c>
    </row>
    <row r="14" spans="1:18" ht="40.5" customHeight="1">
      <c r="A14" s="11" t="s">
        <v>214</v>
      </c>
      <c r="B14" s="8">
        <v>996</v>
      </c>
      <c r="C14" s="8">
        <v>409</v>
      </c>
      <c r="D14" s="8">
        <v>587</v>
      </c>
      <c r="E14" s="9">
        <v>4.13</v>
      </c>
      <c r="F14" s="8">
        <v>110</v>
      </c>
      <c r="G14" s="8">
        <v>218</v>
      </c>
      <c r="H14" s="8">
        <v>186</v>
      </c>
      <c r="I14" s="8">
        <v>214</v>
      </c>
      <c r="J14" s="8">
        <v>29</v>
      </c>
      <c r="K14" s="8">
        <v>67</v>
      </c>
      <c r="L14" s="8">
        <v>71</v>
      </c>
      <c r="M14" s="8">
        <v>58</v>
      </c>
      <c r="N14" s="8">
        <v>5</v>
      </c>
      <c r="O14" s="8">
        <v>7</v>
      </c>
      <c r="P14" s="8">
        <v>8</v>
      </c>
      <c r="Q14" s="8">
        <v>23</v>
      </c>
    </row>
    <row r="15" spans="1:18" ht="40.5" customHeight="1">
      <c r="A15" s="11" t="s">
        <v>215</v>
      </c>
      <c r="B15" s="8">
        <v>1312</v>
      </c>
      <c r="C15" s="8">
        <v>498</v>
      </c>
      <c r="D15" s="8">
        <v>814</v>
      </c>
      <c r="E15" s="9">
        <v>5.44</v>
      </c>
      <c r="F15" s="8">
        <v>168</v>
      </c>
      <c r="G15" s="8">
        <v>356</v>
      </c>
      <c r="H15" s="8">
        <v>213</v>
      </c>
      <c r="I15" s="8">
        <v>239</v>
      </c>
      <c r="J15" s="8">
        <v>52</v>
      </c>
      <c r="K15" s="8">
        <v>128</v>
      </c>
      <c r="L15" s="8">
        <v>39</v>
      </c>
      <c r="M15" s="8">
        <v>47</v>
      </c>
      <c r="N15" s="8">
        <v>4</v>
      </c>
      <c r="O15" s="8">
        <v>9</v>
      </c>
      <c r="P15" s="8">
        <v>22</v>
      </c>
      <c r="Q15" s="8">
        <v>35</v>
      </c>
    </row>
    <row r="16" spans="1:18" ht="40.5" customHeight="1">
      <c r="A16" s="11" t="s">
        <v>216</v>
      </c>
      <c r="B16" s="8">
        <v>1637</v>
      </c>
      <c r="C16" s="8">
        <v>710</v>
      </c>
      <c r="D16" s="8">
        <v>927</v>
      </c>
      <c r="E16" s="9">
        <v>6.78</v>
      </c>
      <c r="F16" s="8">
        <v>341</v>
      </c>
      <c r="G16" s="8">
        <v>406</v>
      </c>
      <c r="H16" s="8">
        <v>216</v>
      </c>
      <c r="I16" s="8">
        <v>241</v>
      </c>
      <c r="J16" s="8">
        <v>93</v>
      </c>
      <c r="K16" s="8">
        <v>178</v>
      </c>
      <c r="L16" s="8">
        <v>32</v>
      </c>
      <c r="M16" s="8">
        <v>38</v>
      </c>
      <c r="N16" s="8">
        <v>5</v>
      </c>
      <c r="O16" s="8">
        <v>17</v>
      </c>
      <c r="P16" s="8">
        <v>23</v>
      </c>
      <c r="Q16" s="8">
        <v>47</v>
      </c>
    </row>
    <row r="17" spans="1:17" ht="40.5" customHeight="1">
      <c r="A17" s="11" t="s">
        <v>217</v>
      </c>
      <c r="B17" s="8">
        <v>1403</v>
      </c>
      <c r="C17" s="8">
        <v>631</v>
      </c>
      <c r="D17" s="8">
        <v>772</v>
      </c>
      <c r="E17" s="9">
        <v>5.81</v>
      </c>
      <c r="F17" s="8">
        <v>281</v>
      </c>
      <c r="G17" s="8">
        <v>366</v>
      </c>
      <c r="H17" s="8">
        <v>181</v>
      </c>
      <c r="I17" s="8">
        <v>205</v>
      </c>
      <c r="J17" s="8">
        <v>111</v>
      </c>
      <c r="K17" s="8">
        <v>141</v>
      </c>
      <c r="L17" s="8">
        <v>29</v>
      </c>
      <c r="M17" s="8">
        <v>32</v>
      </c>
      <c r="N17" s="8">
        <v>9</v>
      </c>
      <c r="O17" s="8">
        <v>5</v>
      </c>
      <c r="P17" s="8">
        <v>20</v>
      </c>
      <c r="Q17" s="8">
        <v>23</v>
      </c>
    </row>
    <row r="18" spans="1:17" ht="40.5" customHeight="1">
      <c r="A18" s="11" t="s">
        <v>218</v>
      </c>
      <c r="B18" s="8">
        <v>3842</v>
      </c>
      <c r="C18" s="8">
        <v>2158</v>
      </c>
      <c r="D18" s="8">
        <v>1684</v>
      </c>
      <c r="E18" s="9">
        <v>15.92</v>
      </c>
      <c r="F18" s="8">
        <v>941</v>
      </c>
      <c r="G18" s="8">
        <v>836</v>
      </c>
      <c r="H18" s="8">
        <v>546</v>
      </c>
      <c r="I18" s="8">
        <v>439</v>
      </c>
      <c r="J18" s="8">
        <v>510</v>
      </c>
      <c r="K18" s="8">
        <v>299</v>
      </c>
      <c r="L18" s="8">
        <v>102</v>
      </c>
      <c r="M18" s="8">
        <v>57</v>
      </c>
      <c r="N18" s="8">
        <v>12</v>
      </c>
      <c r="O18" s="8">
        <v>16</v>
      </c>
      <c r="P18" s="8">
        <v>47</v>
      </c>
      <c r="Q18" s="8">
        <v>37</v>
      </c>
    </row>
    <row r="19" spans="1:17" ht="40.5" customHeight="1">
      <c r="A19" s="11" t="s">
        <v>219</v>
      </c>
      <c r="B19" s="8">
        <v>3531</v>
      </c>
      <c r="C19" s="8">
        <v>2347</v>
      </c>
      <c r="D19" s="8">
        <v>1184</v>
      </c>
      <c r="E19" s="9">
        <v>14.63</v>
      </c>
      <c r="F19" s="8">
        <v>1196</v>
      </c>
      <c r="G19" s="8">
        <v>666</v>
      </c>
      <c r="H19" s="8">
        <v>484</v>
      </c>
      <c r="I19" s="8">
        <v>169</v>
      </c>
      <c r="J19" s="8">
        <v>523</v>
      </c>
      <c r="K19" s="8">
        <v>261</v>
      </c>
      <c r="L19" s="8">
        <v>74</v>
      </c>
      <c r="M19" s="8">
        <v>45</v>
      </c>
      <c r="N19" s="8">
        <v>4</v>
      </c>
      <c r="O19" s="8">
        <v>8</v>
      </c>
      <c r="P19" s="8">
        <v>66</v>
      </c>
      <c r="Q19" s="8">
        <v>35</v>
      </c>
    </row>
    <row r="20" spans="1:17" ht="40.5" customHeight="1">
      <c r="A20" s="11" t="s">
        <v>220</v>
      </c>
      <c r="B20" s="8">
        <v>2712</v>
      </c>
      <c r="C20" s="8">
        <v>1998</v>
      </c>
      <c r="D20" s="8">
        <v>714</v>
      </c>
      <c r="E20" s="9">
        <v>11.24</v>
      </c>
      <c r="F20" s="8">
        <v>1092</v>
      </c>
      <c r="G20" s="8">
        <v>380</v>
      </c>
      <c r="H20" s="8">
        <v>391</v>
      </c>
      <c r="I20" s="8">
        <v>134</v>
      </c>
      <c r="J20" s="8">
        <v>390</v>
      </c>
      <c r="K20" s="8">
        <v>152</v>
      </c>
      <c r="L20" s="8">
        <v>69</v>
      </c>
      <c r="M20" s="8">
        <v>25</v>
      </c>
      <c r="N20" s="8">
        <v>9</v>
      </c>
      <c r="O20" s="8">
        <v>3</v>
      </c>
      <c r="P20" s="8">
        <v>47</v>
      </c>
      <c r="Q20" s="8">
        <v>20</v>
      </c>
    </row>
    <row r="21" spans="1:17" ht="40.5" customHeight="1">
      <c r="A21" s="11" t="s">
        <v>221</v>
      </c>
      <c r="B21" s="8">
        <v>6602</v>
      </c>
      <c r="C21" s="8">
        <v>5571</v>
      </c>
      <c r="D21" s="8">
        <v>1031</v>
      </c>
      <c r="E21" s="9">
        <v>27.36</v>
      </c>
      <c r="F21" s="8">
        <v>3234</v>
      </c>
      <c r="G21" s="8">
        <v>548</v>
      </c>
      <c r="H21" s="8">
        <v>861</v>
      </c>
      <c r="I21" s="8">
        <v>173</v>
      </c>
      <c r="J21" s="8">
        <v>1043</v>
      </c>
      <c r="K21" s="8">
        <v>231</v>
      </c>
      <c r="L21" s="8">
        <v>246</v>
      </c>
      <c r="M21" s="8">
        <v>37</v>
      </c>
      <c r="N21" s="8">
        <v>27</v>
      </c>
      <c r="O21" s="8">
        <v>16</v>
      </c>
      <c r="P21" s="8">
        <v>160</v>
      </c>
      <c r="Q21" s="8">
        <v>26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40214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2648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42862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230</v>
      </c>
    </row>
    <row r="30" spans="1:17" s="16" customFormat="1" ht="14.25">
      <c r="A30" s="16" t="s">
        <v>231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R30"/>
  <sheetViews>
    <sheetView workbookViewId="0">
      <selection activeCell="B3" sqref="B3:L3"/>
    </sheetView>
  </sheetViews>
  <sheetFormatPr defaultRowHeight="16.5"/>
  <cols>
    <col min="1" max="1" width="20.625" customWidth="1"/>
  </cols>
  <sheetData>
    <row r="1" spans="1:18" ht="19.5">
      <c r="A1" s="805" t="s">
        <v>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1"/>
      <c r="Q1" s="1"/>
      <c r="R1" s="1"/>
    </row>
    <row r="2" spans="1:18" ht="18.75">
      <c r="A2" s="806" t="s">
        <v>152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1"/>
      <c r="Q2" s="1"/>
      <c r="R2" s="1"/>
    </row>
    <row r="3" spans="1:18" ht="19.5">
      <c r="A3" s="2"/>
      <c r="B3" s="816" t="s">
        <v>153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154</v>
      </c>
      <c r="Q3" s="1384"/>
      <c r="R3" s="25"/>
    </row>
    <row r="4" spans="1:18" ht="19.5">
      <c r="A4" s="3"/>
      <c r="B4" s="833" t="s">
        <v>155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156</v>
      </c>
      <c r="Q4" s="1385"/>
      <c r="R4" s="26"/>
    </row>
    <row r="5" spans="1:18">
      <c r="A5" s="830" t="s">
        <v>157</v>
      </c>
      <c r="B5" s="820" t="s">
        <v>158</v>
      </c>
      <c r="C5" s="821"/>
      <c r="D5" s="821"/>
      <c r="E5" s="822"/>
      <c r="F5" s="836" t="s">
        <v>159</v>
      </c>
      <c r="G5" s="836"/>
      <c r="H5" s="836" t="s">
        <v>160</v>
      </c>
      <c r="I5" s="836"/>
      <c r="J5" s="836" t="s">
        <v>161</v>
      </c>
      <c r="K5" s="836"/>
      <c r="L5" s="836" t="s">
        <v>162</v>
      </c>
      <c r="M5" s="836"/>
      <c r="N5" s="819" t="s">
        <v>163</v>
      </c>
      <c r="O5" s="819"/>
      <c r="P5" s="819" t="s">
        <v>164</v>
      </c>
      <c r="Q5" s="819"/>
      <c r="R5" s="4"/>
    </row>
    <row r="6" spans="1:18">
      <c r="A6" s="831"/>
      <c r="B6" s="820" t="s">
        <v>165</v>
      </c>
      <c r="C6" s="821"/>
      <c r="D6" s="822"/>
      <c r="E6" s="5" t="s">
        <v>166</v>
      </c>
      <c r="F6" s="819" t="s">
        <v>167</v>
      </c>
      <c r="G6" s="819"/>
      <c r="H6" s="819"/>
      <c r="I6" s="819"/>
      <c r="J6" s="819"/>
      <c r="K6" s="819"/>
      <c r="L6" s="819"/>
      <c r="M6" s="819"/>
      <c r="N6" s="819"/>
      <c r="O6" s="819"/>
      <c r="P6" s="4"/>
      <c r="Q6" s="4"/>
      <c r="R6" s="4"/>
    </row>
    <row r="7" spans="1:18" ht="32.25">
      <c r="A7" s="832"/>
      <c r="B7" s="13" t="s">
        <v>168</v>
      </c>
      <c r="C7" s="14" t="s">
        <v>169</v>
      </c>
      <c r="D7" s="14" t="s">
        <v>170</v>
      </c>
      <c r="E7" s="7" t="s">
        <v>171</v>
      </c>
      <c r="F7" s="6" t="s">
        <v>172</v>
      </c>
      <c r="G7" s="6" t="s">
        <v>173</v>
      </c>
      <c r="H7" s="6" t="s">
        <v>172</v>
      </c>
      <c r="I7" s="6" t="s">
        <v>173</v>
      </c>
      <c r="J7" s="6" t="s">
        <v>172</v>
      </c>
      <c r="K7" s="6" t="s">
        <v>173</v>
      </c>
      <c r="L7" s="6" t="s">
        <v>172</v>
      </c>
      <c r="M7" s="6" t="s">
        <v>173</v>
      </c>
      <c r="N7" s="6" t="s">
        <v>172</v>
      </c>
      <c r="O7" s="6" t="s">
        <v>173</v>
      </c>
      <c r="P7" s="6" t="s">
        <v>172</v>
      </c>
      <c r="Q7" s="6" t="s">
        <v>173</v>
      </c>
      <c r="R7" s="4"/>
    </row>
    <row r="8" spans="1:18" ht="31.5">
      <c r="A8" s="12" t="s">
        <v>40</v>
      </c>
      <c r="B8" s="18">
        <v>24236</v>
      </c>
      <c r="C8" s="18">
        <v>15104</v>
      </c>
      <c r="D8" s="8">
        <v>9132</v>
      </c>
      <c r="E8" s="19">
        <v>100</v>
      </c>
      <c r="F8" s="8">
        <v>7548</v>
      </c>
      <c r="G8" s="8">
        <v>4169</v>
      </c>
      <c r="H8" s="8">
        <v>3411</v>
      </c>
      <c r="I8" s="8">
        <v>2303</v>
      </c>
      <c r="J8" s="8">
        <v>2846</v>
      </c>
      <c r="K8" s="8">
        <v>1591</v>
      </c>
      <c r="L8" s="8">
        <v>754</v>
      </c>
      <c r="M8" s="8">
        <v>666</v>
      </c>
      <c r="N8" s="8">
        <v>80</v>
      </c>
      <c r="O8" s="8">
        <v>100</v>
      </c>
      <c r="P8" s="8">
        <v>465</v>
      </c>
      <c r="Q8" s="8">
        <v>303</v>
      </c>
      <c r="R8" s="1"/>
    </row>
    <row r="9" spans="1:18" ht="40.5" customHeight="1">
      <c r="A9" s="10" t="s">
        <v>174</v>
      </c>
      <c r="B9" s="8">
        <v>168</v>
      </c>
      <c r="C9" s="8">
        <v>105</v>
      </c>
      <c r="D9" s="8">
        <v>63</v>
      </c>
      <c r="E9" s="9">
        <v>0.69</v>
      </c>
      <c r="F9" s="8">
        <v>63</v>
      </c>
      <c r="G9" s="8">
        <v>37</v>
      </c>
      <c r="H9" s="8">
        <v>10</v>
      </c>
      <c r="I9" s="8">
        <v>7</v>
      </c>
      <c r="J9" s="8">
        <v>29</v>
      </c>
      <c r="K9" s="8">
        <v>12</v>
      </c>
      <c r="L9" s="8">
        <v>0</v>
      </c>
      <c r="M9" s="8">
        <v>0</v>
      </c>
      <c r="N9" s="8">
        <v>1</v>
      </c>
      <c r="O9" s="8">
        <v>3</v>
      </c>
      <c r="P9" s="8">
        <v>2</v>
      </c>
      <c r="Q9" s="8">
        <v>4</v>
      </c>
      <c r="R9" s="1"/>
    </row>
    <row r="10" spans="1:18" ht="40.5" customHeight="1">
      <c r="A10" s="10" t="s">
        <v>175</v>
      </c>
      <c r="B10" s="8">
        <v>75</v>
      </c>
      <c r="C10" s="8">
        <v>46</v>
      </c>
      <c r="D10" s="8">
        <v>29</v>
      </c>
      <c r="E10" s="9">
        <v>0.31</v>
      </c>
      <c r="F10" s="8">
        <v>40</v>
      </c>
      <c r="G10" s="8">
        <v>13</v>
      </c>
      <c r="H10" s="8">
        <v>2</v>
      </c>
      <c r="I10" s="8">
        <v>6</v>
      </c>
      <c r="J10" s="8">
        <v>2</v>
      </c>
      <c r="K10" s="8">
        <v>2</v>
      </c>
      <c r="L10" s="8">
        <v>0</v>
      </c>
      <c r="M10" s="8">
        <v>1</v>
      </c>
      <c r="N10" s="8">
        <v>0</v>
      </c>
      <c r="O10" s="8">
        <v>2</v>
      </c>
      <c r="P10" s="8">
        <v>2</v>
      </c>
      <c r="Q10" s="8">
        <v>5</v>
      </c>
      <c r="R10" s="1"/>
    </row>
    <row r="11" spans="1:18" ht="40.5" customHeight="1">
      <c r="A11" s="10" t="s">
        <v>44</v>
      </c>
      <c r="B11" s="8">
        <v>382</v>
      </c>
      <c r="C11" s="8">
        <v>158</v>
      </c>
      <c r="D11" s="8">
        <v>224</v>
      </c>
      <c r="E11" s="9">
        <v>1.58</v>
      </c>
      <c r="F11" s="8">
        <v>16</v>
      </c>
      <c r="G11" s="8">
        <v>70</v>
      </c>
      <c r="H11" s="8">
        <v>90</v>
      </c>
      <c r="I11" s="8">
        <v>96</v>
      </c>
      <c r="J11" s="8">
        <v>16</v>
      </c>
      <c r="K11" s="8">
        <v>27</v>
      </c>
      <c r="L11" s="8">
        <v>21</v>
      </c>
      <c r="M11" s="8">
        <v>19</v>
      </c>
      <c r="N11" s="8">
        <v>0</v>
      </c>
      <c r="O11" s="8">
        <v>0</v>
      </c>
      <c r="P11" s="8">
        <v>15</v>
      </c>
      <c r="Q11" s="8">
        <v>12</v>
      </c>
      <c r="R11" s="1"/>
    </row>
    <row r="12" spans="1:18" ht="40.5" customHeight="1">
      <c r="A12" s="11" t="s">
        <v>24</v>
      </c>
      <c r="B12" s="8">
        <v>499</v>
      </c>
      <c r="C12" s="8">
        <v>137</v>
      </c>
      <c r="D12" s="8">
        <v>362</v>
      </c>
      <c r="E12" s="9">
        <v>2.06</v>
      </c>
      <c r="F12" s="8">
        <v>22</v>
      </c>
      <c r="G12" s="8">
        <v>142</v>
      </c>
      <c r="H12" s="8">
        <v>76</v>
      </c>
      <c r="I12" s="8">
        <v>150</v>
      </c>
      <c r="J12" s="8">
        <v>17</v>
      </c>
      <c r="K12" s="8">
        <v>21</v>
      </c>
      <c r="L12" s="8">
        <v>16</v>
      </c>
      <c r="M12" s="8">
        <v>35</v>
      </c>
      <c r="N12" s="8">
        <v>0</v>
      </c>
      <c r="O12" s="8">
        <v>4</v>
      </c>
      <c r="P12" s="8">
        <v>6</v>
      </c>
      <c r="Q12" s="8">
        <v>10</v>
      </c>
      <c r="R12" s="1"/>
    </row>
    <row r="13" spans="1:18" ht="40.5" customHeight="1">
      <c r="A13" s="11" t="s">
        <v>25</v>
      </c>
      <c r="B13" s="8">
        <v>1012</v>
      </c>
      <c r="C13" s="8">
        <v>262</v>
      </c>
      <c r="D13" s="8">
        <v>750</v>
      </c>
      <c r="E13" s="9">
        <v>4.18</v>
      </c>
      <c r="F13" s="8">
        <v>49</v>
      </c>
      <c r="G13" s="8">
        <v>169</v>
      </c>
      <c r="H13" s="8">
        <v>135</v>
      </c>
      <c r="I13" s="8">
        <v>227</v>
      </c>
      <c r="J13" s="8">
        <v>21</v>
      </c>
      <c r="K13" s="8">
        <v>53</v>
      </c>
      <c r="L13" s="8">
        <v>48</v>
      </c>
      <c r="M13" s="8">
        <v>274</v>
      </c>
      <c r="N13" s="8">
        <v>3</v>
      </c>
      <c r="O13" s="8">
        <v>11</v>
      </c>
      <c r="P13" s="8">
        <v>6</v>
      </c>
      <c r="Q13" s="8">
        <v>16</v>
      </c>
      <c r="R13" s="1"/>
    </row>
    <row r="14" spans="1:18" ht="40.5" customHeight="1">
      <c r="A14" s="11" t="s">
        <v>26</v>
      </c>
      <c r="B14" s="8">
        <v>1035</v>
      </c>
      <c r="C14" s="8">
        <v>428</v>
      </c>
      <c r="D14" s="8">
        <v>607</v>
      </c>
      <c r="E14" s="9">
        <v>4.2699999999999996</v>
      </c>
      <c r="F14" s="8">
        <v>129</v>
      </c>
      <c r="G14" s="8">
        <v>248</v>
      </c>
      <c r="H14" s="8">
        <v>196</v>
      </c>
      <c r="I14" s="8">
        <v>213</v>
      </c>
      <c r="J14" s="8">
        <v>24</v>
      </c>
      <c r="K14" s="8">
        <v>64</v>
      </c>
      <c r="L14" s="8">
        <v>62</v>
      </c>
      <c r="M14" s="8">
        <v>49</v>
      </c>
      <c r="N14" s="8">
        <v>6</v>
      </c>
      <c r="O14" s="8">
        <v>7</v>
      </c>
      <c r="P14" s="8">
        <v>11</v>
      </c>
      <c r="Q14" s="8">
        <v>26</v>
      </c>
      <c r="R14" s="1"/>
    </row>
    <row r="15" spans="1:18">
      <c r="A15" s="11" t="s">
        <v>27</v>
      </c>
      <c r="B15" s="8">
        <v>1345</v>
      </c>
      <c r="C15" s="8">
        <v>535</v>
      </c>
      <c r="D15" s="8">
        <v>810</v>
      </c>
      <c r="E15" s="9">
        <v>5.55</v>
      </c>
      <c r="F15" s="8">
        <v>203</v>
      </c>
      <c r="G15" s="8">
        <v>356</v>
      </c>
      <c r="H15" s="8">
        <v>211</v>
      </c>
      <c r="I15" s="8">
        <v>236</v>
      </c>
      <c r="J15" s="8">
        <v>49</v>
      </c>
      <c r="K15" s="8">
        <v>129</v>
      </c>
      <c r="L15" s="8">
        <v>42</v>
      </c>
      <c r="M15" s="8">
        <v>44</v>
      </c>
      <c r="N15" s="8">
        <v>4</v>
      </c>
      <c r="O15" s="8">
        <v>11</v>
      </c>
      <c r="P15" s="8">
        <v>26</v>
      </c>
      <c r="Q15" s="8">
        <v>34</v>
      </c>
      <c r="R15" s="1"/>
    </row>
    <row r="16" spans="1:18" ht="40.5" customHeight="1">
      <c r="A16" s="11" t="s">
        <v>28</v>
      </c>
      <c r="B16" s="8">
        <v>1629</v>
      </c>
      <c r="C16" s="8">
        <v>698</v>
      </c>
      <c r="D16" s="8">
        <v>931</v>
      </c>
      <c r="E16" s="9">
        <v>6.72</v>
      </c>
      <c r="F16" s="8">
        <v>329</v>
      </c>
      <c r="G16" s="8">
        <v>408</v>
      </c>
      <c r="H16" s="8">
        <v>225</v>
      </c>
      <c r="I16" s="8">
        <v>243</v>
      </c>
      <c r="J16" s="8">
        <v>77</v>
      </c>
      <c r="K16" s="8">
        <v>174</v>
      </c>
      <c r="L16" s="8">
        <v>33</v>
      </c>
      <c r="M16" s="8">
        <v>45</v>
      </c>
      <c r="N16" s="8">
        <v>6</v>
      </c>
      <c r="O16" s="8">
        <v>14</v>
      </c>
      <c r="P16" s="8">
        <v>28</v>
      </c>
      <c r="Q16" s="8">
        <v>47</v>
      </c>
      <c r="R16" s="1"/>
    </row>
    <row r="17" spans="1:18" ht="40.5" customHeight="1">
      <c r="A17" s="11" t="s">
        <v>29</v>
      </c>
      <c r="B17" s="8">
        <v>1493</v>
      </c>
      <c r="C17" s="8">
        <v>697</v>
      </c>
      <c r="D17" s="8">
        <v>796</v>
      </c>
      <c r="E17" s="9">
        <v>6.16</v>
      </c>
      <c r="F17" s="8">
        <v>310</v>
      </c>
      <c r="G17" s="8">
        <v>362</v>
      </c>
      <c r="H17" s="8">
        <v>161</v>
      </c>
      <c r="I17" s="8">
        <v>215</v>
      </c>
      <c r="J17" s="8">
        <v>171</v>
      </c>
      <c r="K17" s="8">
        <v>157</v>
      </c>
      <c r="L17" s="8">
        <v>23</v>
      </c>
      <c r="M17" s="8">
        <v>34</v>
      </c>
      <c r="N17" s="8">
        <v>8</v>
      </c>
      <c r="O17" s="8">
        <v>5</v>
      </c>
      <c r="P17" s="8">
        <v>24</v>
      </c>
      <c r="Q17" s="8">
        <v>23</v>
      </c>
      <c r="R17" s="1"/>
    </row>
    <row r="18" spans="1:18" ht="40.5" customHeight="1">
      <c r="A18" s="11" t="s">
        <v>30</v>
      </c>
      <c r="B18" s="8">
        <v>3785</v>
      </c>
      <c r="C18" s="8">
        <v>2134</v>
      </c>
      <c r="D18" s="8">
        <v>1651</v>
      </c>
      <c r="E18" s="9">
        <v>15.62</v>
      </c>
      <c r="F18" s="8">
        <v>899</v>
      </c>
      <c r="G18" s="8">
        <v>795</v>
      </c>
      <c r="H18" s="8">
        <v>544</v>
      </c>
      <c r="I18" s="8">
        <v>439</v>
      </c>
      <c r="J18" s="8">
        <v>517</v>
      </c>
      <c r="K18" s="8">
        <v>307</v>
      </c>
      <c r="L18" s="8">
        <v>108</v>
      </c>
      <c r="M18" s="8">
        <v>57</v>
      </c>
      <c r="N18" s="8">
        <v>12</v>
      </c>
      <c r="O18" s="8">
        <v>16</v>
      </c>
      <c r="P18" s="8">
        <v>54</v>
      </c>
      <c r="Q18" s="8">
        <v>37</v>
      </c>
      <c r="R18" s="1"/>
    </row>
    <row r="19" spans="1:18" ht="40.5" customHeight="1">
      <c r="A19" s="11" t="s">
        <v>31</v>
      </c>
      <c r="B19" s="8">
        <v>3508</v>
      </c>
      <c r="C19" s="8">
        <v>2323</v>
      </c>
      <c r="D19" s="8">
        <v>1185</v>
      </c>
      <c r="E19" s="9">
        <v>14.47</v>
      </c>
      <c r="F19" s="8">
        <v>1160</v>
      </c>
      <c r="G19" s="8">
        <v>662</v>
      </c>
      <c r="H19" s="8">
        <v>495</v>
      </c>
      <c r="I19" s="8">
        <v>173</v>
      </c>
      <c r="J19" s="8">
        <v>511</v>
      </c>
      <c r="K19" s="8">
        <v>261</v>
      </c>
      <c r="L19" s="8">
        <v>78</v>
      </c>
      <c r="M19" s="8">
        <v>41</v>
      </c>
      <c r="N19" s="8">
        <v>4</v>
      </c>
      <c r="O19" s="8">
        <v>8</v>
      </c>
      <c r="P19" s="8">
        <v>75</v>
      </c>
      <c r="Q19" s="8">
        <v>40</v>
      </c>
      <c r="R19" s="1"/>
    </row>
    <row r="20" spans="1:18" ht="40.5" customHeight="1">
      <c r="A20" s="11" t="s">
        <v>32</v>
      </c>
      <c r="B20" s="8">
        <v>2764</v>
      </c>
      <c r="C20" s="8">
        <v>2044</v>
      </c>
      <c r="D20" s="8">
        <v>720</v>
      </c>
      <c r="E20" s="9">
        <v>11.4</v>
      </c>
      <c r="F20" s="8">
        <v>1116</v>
      </c>
      <c r="G20" s="8">
        <v>385</v>
      </c>
      <c r="H20" s="8">
        <v>412</v>
      </c>
      <c r="I20" s="8">
        <v>124</v>
      </c>
      <c r="J20" s="8">
        <v>382</v>
      </c>
      <c r="K20" s="8">
        <v>158</v>
      </c>
      <c r="L20" s="8">
        <v>77</v>
      </c>
      <c r="M20" s="8">
        <v>28</v>
      </c>
      <c r="N20" s="8">
        <v>9</v>
      </c>
      <c r="O20" s="8">
        <v>3</v>
      </c>
      <c r="P20" s="8">
        <v>48</v>
      </c>
      <c r="Q20" s="8">
        <v>22</v>
      </c>
      <c r="R20" s="1"/>
    </row>
    <row r="21" spans="1:18" ht="40.5" customHeight="1">
      <c r="A21" s="11" t="s">
        <v>33</v>
      </c>
      <c r="B21" s="8">
        <v>6541</v>
      </c>
      <c r="C21" s="8">
        <v>5537</v>
      </c>
      <c r="D21" s="8">
        <v>1004</v>
      </c>
      <c r="E21" s="9">
        <v>26.99</v>
      </c>
      <c r="F21" s="8">
        <v>3212</v>
      </c>
      <c r="G21" s="8">
        <v>522</v>
      </c>
      <c r="H21" s="8">
        <v>854</v>
      </c>
      <c r="I21" s="8">
        <v>174</v>
      </c>
      <c r="J21" s="8">
        <v>1030</v>
      </c>
      <c r="K21" s="8">
        <v>226</v>
      </c>
      <c r="L21" s="8">
        <v>246</v>
      </c>
      <c r="M21" s="8">
        <v>39</v>
      </c>
      <c r="N21" s="8">
        <v>27</v>
      </c>
      <c r="O21" s="8">
        <v>16</v>
      </c>
      <c r="P21" s="8">
        <v>168</v>
      </c>
      <c r="Q21" s="8">
        <v>27</v>
      </c>
      <c r="R21" s="1"/>
    </row>
    <row r="22" spans="1:18">
      <c r="A22" s="823" t="s">
        <v>176</v>
      </c>
      <c r="B22" s="825" t="s">
        <v>177</v>
      </c>
      <c r="C22" s="826"/>
      <c r="D22" s="826"/>
      <c r="E22" s="826"/>
      <c r="F22" s="826"/>
      <c r="G22" s="826"/>
      <c r="H22" s="826"/>
      <c r="I22" s="827"/>
      <c r="J22" s="811">
        <v>40324</v>
      </c>
      <c r="K22" s="812"/>
      <c r="L22" s="812"/>
      <c r="M22" s="812"/>
      <c r="N22" s="812"/>
      <c r="O22" s="812"/>
      <c r="P22" s="1293"/>
      <c r="Q22" s="1293"/>
      <c r="R22" s="1"/>
    </row>
    <row r="23" spans="1:18">
      <c r="A23" s="824"/>
      <c r="B23" s="828" t="s">
        <v>178</v>
      </c>
      <c r="C23" s="829"/>
      <c r="D23" s="823"/>
      <c r="E23" s="826" t="s">
        <v>179</v>
      </c>
      <c r="F23" s="826"/>
      <c r="G23" s="826"/>
      <c r="H23" s="826"/>
      <c r="I23" s="827"/>
      <c r="J23" s="811">
        <v>2826</v>
      </c>
      <c r="K23" s="812"/>
      <c r="L23" s="812"/>
      <c r="M23" s="812"/>
      <c r="N23" s="812"/>
      <c r="O23" s="812"/>
      <c r="P23" s="1293"/>
      <c r="Q23" s="1293"/>
      <c r="R23" s="1"/>
    </row>
    <row r="24" spans="1:18">
      <c r="A24" s="824"/>
      <c r="B24" s="814"/>
      <c r="C24" s="809"/>
      <c r="D24" s="810"/>
      <c r="E24" s="809" t="s">
        <v>180</v>
      </c>
      <c r="F24" s="809"/>
      <c r="G24" s="809"/>
      <c r="H24" s="809"/>
      <c r="I24" s="810"/>
      <c r="J24" s="811">
        <v>0</v>
      </c>
      <c r="K24" s="812"/>
      <c r="L24" s="812"/>
      <c r="M24" s="812"/>
      <c r="N24" s="812"/>
      <c r="O24" s="812"/>
      <c r="P24" s="1293"/>
      <c r="Q24" s="1293"/>
      <c r="R24" s="1"/>
    </row>
    <row r="25" spans="1:18">
      <c r="A25" s="810"/>
      <c r="B25" s="814" t="s">
        <v>181</v>
      </c>
      <c r="C25" s="809"/>
      <c r="D25" s="809"/>
      <c r="E25" s="809"/>
      <c r="F25" s="809"/>
      <c r="G25" s="809"/>
      <c r="H25" s="809"/>
      <c r="I25" s="810"/>
      <c r="J25" s="811">
        <v>43151</v>
      </c>
      <c r="K25" s="812"/>
      <c r="L25" s="812"/>
      <c r="M25" s="812"/>
      <c r="N25" s="812"/>
      <c r="O25" s="812"/>
      <c r="P25" s="17"/>
      <c r="Q25" s="17"/>
      <c r="R25" s="1"/>
    </row>
    <row r="26" spans="1:18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  <c r="P27" s="15"/>
      <c r="Q27" s="15"/>
      <c r="R27" s="15"/>
    </row>
    <row r="28" spans="1:18">
      <c r="A28" s="818" t="s">
        <v>182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15"/>
      <c r="Q28" s="15"/>
      <c r="R28" s="15"/>
    </row>
    <row r="29" spans="1:18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>
      <c r="A30" s="16" t="s">
        <v>184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</sheetData>
  <mergeCells count="30">
    <mergeCell ref="A28:O28"/>
    <mergeCell ref="P3:Q3"/>
    <mergeCell ref="P4:Q4"/>
    <mergeCell ref="A22:A25"/>
    <mergeCell ref="B22:I22"/>
    <mergeCell ref="J22:Q22"/>
    <mergeCell ref="B23:D24"/>
    <mergeCell ref="E23:I23"/>
    <mergeCell ref="J23:Q23"/>
    <mergeCell ref="P5:Q5"/>
    <mergeCell ref="E24:I24"/>
    <mergeCell ref="J24:Q24"/>
    <mergeCell ref="B25:I25"/>
    <mergeCell ref="J25:O25"/>
    <mergeCell ref="A27:O27"/>
    <mergeCell ref="A1:O1"/>
    <mergeCell ref="A2:O2"/>
    <mergeCell ref="B3:L3"/>
    <mergeCell ref="M3:O3"/>
    <mergeCell ref="F6:O6"/>
    <mergeCell ref="J5:K5"/>
    <mergeCell ref="L5:M5"/>
    <mergeCell ref="N5:O5"/>
    <mergeCell ref="B4:L4"/>
    <mergeCell ref="M4:O4"/>
    <mergeCell ref="A5:A7"/>
    <mergeCell ref="B5:E5"/>
    <mergeCell ref="F5:G5"/>
    <mergeCell ref="H5:I5"/>
    <mergeCell ref="B6:D6"/>
  </mergeCells>
  <phoneticPr fontId="5" type="noConversion"/>
  <pageMargins left="0.75" right="0.75" top="1" bottom="1" header="0.5" footer="0.5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107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108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105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109</v>
      </c>
      <c r="Q3" s="1384"/>
      <c r="R3" s="25"/>
    </row>
    <row r="4" spans="1:18" ht="18" customHeight="1">
      <c r="A4" s="3"/>
      <c r="B4" s="833" t="s">
        <v>106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110</v>
      </c>
      <c r="Q4" s="1385"/>
      <c r="R4" s="26"/>
    </row>
    <row r="5" spans="1:18" s="4" customFormat="1" ht="34.15" customHeight="1">
      <c r="A5" s="830" t="s">
        <v>111</v>
      </c>
      <c r="B5" s="820" t="s">
        <v>112</v>
      </c>
      <c r="C5" s="821"/>
      <c r="D5" s="821"/>
      <c r="E5" s="822"/>
      <c r="F5" s="836" t="s">
        <v>113</v>
      </c>
      <c r="G5" s="836"/>
      <c r="H5" s="836" t="s">
        <v>114</v>
      </c>
      <c r="I5" s="836"/>
      <c r="J5" s="836" t="s">
        <v>115</v>
      </c>
      <c r="K5" s="836"/>
      <c r="L5" s="836" t="s">
        <v>116</v>
      </c>
      <c r="M5" s="836"/>
      <c r="N5" s="819" t="s">
        <v>117</v>
      </c>
      <c r="O5" s="819"/>
      <c r="P5" s="819" t="s">
        <v>118</v>
      </c>
      <c r="Q5" s="819"/>
    </row>
    <row r="6" spans="1:18" s="4" customFormat="1" ht="34.700000000000003" customHeight="1">
      <c r="A6" s="831"/>
      <c r="B6" s="820" t="s">
        <v>119</v>
      </c>
      <c r="C6" s="821"/>
      <c r="D6" s="822"/>
      <c r="E6" s="5" t="s">
        <v>120</v>
      </c>
      <c r="F6" s="819" t="s">
        <v>121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122</v>
      </c>
      <c r="C7" s="28" t="s">
        <v>123</v>
      </c>
      <c r="D7" s="28" t="s">
        <v>124</v>
      </c>
      <c r="E7" s="7" t="s">
        <v>125</v>
      </c>
      <c r="F7" s="6" t="s">
        <v>126</v>
      </c>
      <c r="G7" s="6" t="s">
        <v>127</v>
      </c>
      <c r="H7" s="6" t="s">
        <v>126</v>
      </c>
      <c r="I7" s="6" t="s">
        <v>127</v>
      </c>
      <c r="J7" s="6" t="s">
        <v>126</v>
      </c>
      <c r="K7" s="6" t="s">
        <v>127</v>
      </c>
      <c r="L7" s="6" t="s">
        <v>126</v>
      </c>
      <c r="M7" s="6" t="s">
        <v>127</v>
      </c>
      <c r="N7" s="6" t="s">
        <v>126</v>
      </c>
      <c r="O7" s="6" t="s">
        <v>127</v>
      </c>
      <c r="P7" s="6" t="s">
        <v>126</v>
      </c>
      <c r="Q7" s="6" t="s">
        <v>127</v>
      </c>
    </row>
    <row r="8" spans="1:18" ht="40.5" customHeight="1">
      <c r="A8" s="12" t="s">
        <v>128</v>
      </c>
      <c r="B8" s="18">
        <v>24258</v>
      </c>
      <c r="C8" s="18">
        <v>15138</v>
      </c>
      <c r="D8" s="8">
        <v>9120</v>
      </c>
      <c r="E8" s="19">
        <v>100</v>
      </c>
      <c r="F8" s="8">
        <v>7558</v>
      </c>
      <c r="G8" s="8">
        <v>4180</v>
      </c>
      <c r="H8" s="8">
        <v>3447</v>
      </c>
      <c r="I8" s="8">
        <v>2308</v>
      </c>
      <c r="J8" s="8">
        <v>2864</v>
      </c>
      <c r="K8" s="8">
        <v>1591</v>
      </c>
      <c r="L8" s="8">
        <v>731</v>
      </c>
      <c r="M8" s="8">
        <v>634</v>
      </c>
      <c r="N8" s="8">
        <v>80</v>
      </c>
      <c r="O8" s="8">
        <v>103</v>
      </c>
      <c r="P8" s="8">
        <v>458</v>
      </c>
      <c r="Q8" s="8">
        <v>304</v>
      </c>
    </row>
    <row r="9" spans="1:18" ht="40.5" customHeight="1">
      <c r="A9" s="29" t="s">
        <v>129</v>
      </c>
      <c r="B9" s="8">
        <v>182</v>
      </c>
      <c r="C9" s="8">
        <v>126</v>
      </c>
      <c r="D9" s="8">
        <v>56</v>
      </c>
      <c r="E9" s="9">
        <v>0.75</v>
      </c>
      <c r="F9" s="8">
        <v>72</v>
      </c>
      <c r="G9" s="8">
        <v>34</v>
      </c>
      <c r="H9" s="8">
        <v>8</v>
      </c>
      <c r="I9" s="8">
        <v>6</v>
      </c>
      <c r="J9" s="8">
        <v>39</v>
      </c>
      <c r="K9" s="8">
        <v>9</v>
      </c>
      <c r="L9" s="8">
        <v>5</v>
      </c>
      <c r="M9" s="8">
        <v>2</v>
      </c>
      <c r="N9" s="8">
        <v>1</v>
      </c>
      <c r="O9" s="8">
        <v>2</v>
      </c>
      <c r="P9" s="8">
        <v>1</v>
      </c>
      <c r="Q9" s="8">
        <v>3</v>
      </c>
    </row>
    <row r="10" spans="1:18" ht="40.5" customHeight="1">
      <c r="A10" s="29" t="s">
        <v>130</v>
      </c>
      <c r="B10" s="8">
        <v>80</v>
      </c>
      <c r="C10" s="8">
        <v>42</v>
      </c>
      <c r="D10" s="8">
        <v>38</v>
      </c>
      <c r="E10" s="9">
        <v>0.33</v>
      </c>
      <c r="F10" s="8">
        <v>33</v>
      </c>
      <c r="G10" s="8">
        <v>20</v>
      </c>
      <c r="H10" s="8">
        <v>2</v>
      </c>
      <c r="I10" s="8">
        <v>6</v>
      </c>
      <c r="J10" s="8">
        <v>4</v>
      </c>
      <c r="K10" s="8">
        <v>3</v>
      </c>
      <c r="L10" s="8">
        <v>0</v>
      </c>
      <c r="M10" s="8">
        <v>1</v>
      </c>
      <c r="N10" s="8">
        <v>0</v>
      </c>
      <c r="O10" s="8">
        <v>3</v>
      </c>
      <c r="P10" s="8">
        <v>3</v>
      </c>
      <c r="Q10" s="8">
        <v>5</v>
      </c>
    </row>
    <row r="11" spans="1:18" ht="40.5" customHeight="1">
      <c r="A11" s="29" t="s">
        <v>131</v>
      </c>
      <c r="B11" s="8">
        <v>429</v>
      </c>
      <c r="C11" s="8">
        <v>187</v>
      </c>
      <c r="D11" s="8">
        <v>242</v>
      </c>
      <c r="E11" s="9">
        <v>1.77</v>
      </c>
      <c r="F11" s="8">
        <v>17</v>
      </c>
      <c r="G11" s="8">
        <v>79</v>
      </c>
      <c r="H11" s="8">
        <v>127</v>
      </c>
      <c r="I11" s="8">
        <v>104</v>
      </c>
      <c r="J11" s="8">
        <v>19</v>
      </c>
      <c r="K11" s="8">
        <v>31</v>
      </c>
      <c r="L11" s="8">
        <v>22</v>
      </c>
      <c r="M11" s="8">
        <v>20</v>
      </c>
      <c r="N11" s="8">
        <v>0</v>
      </c>
      <c r="O11" s="8">
        <v>0</v>
      </c>
      <c r="P11" s="8">
        <v>2</v>
      </c>
      <c r="Q11" s="8">
        <v>8</v>
      </c>
    </row>
    <row r="12" spans="1:18" ht="40.5" customHeight="1">
      <c r="A12" s="11" t="s">
        <v>132</v>
      </c>
      <c r="B12" s="8">
        <v>505</v>
      </c>
      <c r="C12" s="8">
        <v>150</v>
      </c>
      <c r="D12" s="8">
        <v>355</v>
      </c>
      <c r="E12" s="9">
        <v>2.08</v>
      </c>
      <c r="F12" s="8">
        <v>27</v>
      </c>
      <c r="G12" s="8">
        <v>133</v>
      </c>
      <c r="H12" s="8">
        <v>81</v>
      </c>
      <c r="I12" s="8">
        <v>158</v>
      </c>
      <c r="J12" s="8">
        <v>11</v>
      </c>
      <c r="K12" s="8">
        <v>17</v>
      </c>
      <c r="L12" s="8">
        <v>13</v>
      </c>
      <c r="M12" s="8">
        <v>34</v>
      </c>
      <c r="N12" s="8">
        <v>0</v>
      </c>
      <c r="O12" s="8">
        <v>3</v>
      </c>
      <c r="P12" s="8">
        <v>18</v>
      </c>
      <c r="Q12" s="8">
        <v>10</v>
      </c>
    </row>
    <row r="13" spans="1:18" ht="40.5" customHeight="1">
      <c r="A13" s="11" t="s">
        <v>133</v>
      </c>
      <c r="B13" s="8">
        <v>990</v>
      </c>
      <c r="C13" s="8">
        <v>284</v>
      </c>
      <c r="D13" s="8">
        <v>706</v>
      </c>
      <c r="E13" s="9">
        <v>4.08</v>
      </c>
      <c r="F13" s="8">
        <v>51</v>
      </c>
      <c r="G13" s="8">
        <v>173</v>
      </c>
      <c r="H13" s="8">
        <v>143</v>
      </c>
      <c r="I13" s="8">
        <v>210</v>
      </c>
      <c r="J13" s="8">
        <v>27</v>
      </c>
      <c r="K13" s="8">
        <v>53</v>
      </c>
      <c r="L13" s="8">
        <v>50</v>
      </c>
      <c r="M13" s="8">
        <v>242</v>
      </c>
      <c r="N13" s="8">
        <v>5</v>
      </c>
      <c r="O13" s="8">
        <v>11</v>
      </c>
      <c r="P13" s="8">
        <v>8</v>
      </c>
      <c r="Q13" s="8">
        <v>17</v>
      </c>
    </row>
    <row r="14" spans="1:18" ht="40.5" customHeight="1">
      <c r="A14" s="11" t="s">
        <v>134</v>
      </c>
      <c r="B14" s="8">
        <v>1051</v>
      </c>
      <c r="C14" s="8">
        <v>418</v>
      </c>
      <c r="D14" s="8">
        <v>633</v>
      </c>
      <c r="E14" s="9">
        <v>4.33</v>
      </c>
      <c r="F14" s="8">
        <v>125</v>
      </c>
      <c r="G14" s="8">
        <v>242</v>
      </c>
      <c r="H14" s="8">
        <v>195</v>
      </c>
      <c r="I14" s="8">
        <v>231</v>
      </c>
      <c r="J14" s="8">
        <v>31</v>
      </c>
      <c r="K14" s="8">
        <v>71</v>
      </c>
      <c r="L14" s="8">
        <v>53</v>
      </c>
      <c r="M14" s="8">
        <v>53</v>
      </c>
      <c r="N14" s="8">
        <v>4</v>
      </c>
      <c r="O14" s="8">
        <v>7</v>
      </c>
      <c r="P14" s="8">
        <v>10</v>
      </c>
      <c r="Q14" s="8">
        <v>29</v>
      </c>
    </row>
    <row r="15" spans="1:18" ht="40.5" customHeight="1">
      <c r="A15" s="11" t="s">
        <v>135</v>
      </c>
      <c r="B15" s="8">
        <v>1304</v>
      </c>
      <c r="C15" s="8">
        <v>548</v>
      </c>
      <c r="D15" s="8">
        <v>756</v>
      </c>
      <c r="E15" s="9">
        <v>5.38</v>
      </c>
      <c r="F15" s="8">
        <v>216</v>
      </c>
      <c r="G15" s="8">
        <v>309</v>
      </c>
      <c r="H15" s="8">
        <v>215</v>
      </c>
      <c r="I15" s="8">
        <v>231</v>
      </c>
      <c r="J15" s="8">
        <v>41</v>
      </c>
      <c r="K15" s="8">
        <v>130</v>
      </c>
      <c r="L15" s="8">
        <v>45</v>
      </c>
      <c r="M15" s="8">
        <v>38</v>
      </c>
      <c r="N15" s="8">
        <v>4</v>
      </c>
      <c r="O15" s="8">
        <v>13</v>
      </c>
      <c r="P15" s="8">
        <v>27</v>
      </c>
      <c r="Q15" s="8">
        <v>35</v>
      </c>
    </row>
    <row r="16" spans="1:18" ht="40.5" customHeight="1">
      <c r="A16" s="11" t="s">
        <v>136</v>
      </c>
      <c r="B16" s="8">
        <v>1539</v>
      </c>
      <c r="C16" s="8">
        <v>671</v>
      </c>
      <c r="D16" s="8">
        <v>868</v>
      </c>
      <c r="E16" s="9">
        <v>6.34</v>
      </c>
      <c r="F16" s="8">
        <v>315</v>
      </c>
      <c r="G16" s="8">
        <v>352</v>
      </c>
      <c r="H16" s="8">
        <v>212</v>
      </c>
      <c r="I16" s="8">
        <v>236</v>
      </c>
      <c r="J16" s="8">
        <v>77</v>
      </c>
      <c r="K16" s="8">
        <v>178</v>
      </c>
      <c r="L16" s="8">
        <v>32</v>
      </c>
      <c r="M16" s="8">
        <v>36</v>
      </c>
      <c r="N16" s="8">
        <v>7</v>
      </c>
      <c r="O16" s="8">
        <v>15</v>
      </c>
      <c r="P16" s="8">
        <v>28</v>
      </c>
      <c r="Q16" s="8">
        <v>51</v>
      </c>
    </row>
    <row r="17" spans="1:17" ht="40.5" customHeight="1">
      <c r="A17" s="11" t="s">
        <v>137</v>
      </c>
      <c r="B17" s="8">
        <v>1475</v>
      </c>
      <c r="C17" s="8">
        <v>698</v>
      </c>
      <c r="D17" s="8">
        <v>777</v>
      </c>
      <c r="E17" s="9">
        <v>6.08</v>
      </c>
      <c r="F17" s="8">
        <v>272</v>
      </c>
      <c r="G17" s="8">
        <v>320</v>
      </c>
      <c r="H17" s="8">
        <v>212</v>
      </c>
      <c r="I17" s="8">
        <v>225</v>
      </c>
      <c r="J17" s="8">
        <v>164</v>
      </c>
      <c r="K17" s="8">
        <v>163</v>
      </c>
      <c r="L17" s="8">
        <v>18</v>
      </c>
      <c r="M17" s="8">
        <v>42</v>
      </c>
      <c r="N17" s="8">
        <v>8</v>
      </c>
      <c r="O17" s="8">
        <v>7</v>
      </c>
      <c r="P17" s="8">
        <v>24</v>
      </c>
      <c r="Q17" s="8">
        <v>20</v>
      </c>
    </row>
    <row r="18" spans="1:17" ht="40.5" customHeight="1">
      <c r="A18" s="11" t="s">
        <v>138</v>
      </c>
      <c r="B18" s="8">
        <v>3546</v>
      </c>
      <c r="C18" s="8">
        <v>1959</v>
      </c>
      <c r="D18" s="8">
        <v>1587</v>
      </c>
      <c r="E18" s="9">
        <v>14.62</v>
      </c>
      <c r="F18" s="8">
        <v>758</v>
      </c>
      <c r="G18" s="8">
        <v>733</v>
      </c>
      <c r="H18" s="8">
        <v>520</v>
      </c>
      <c r="I18" s="8">
        <v>443</v>
      </c>
      <c r="J18" s="8">
        <v>520</v>
      </c>
      <c r="K18" s="8">
        <v>301</v>
      </c>
      <c r="L18" s="8">
        <v>97</v>
      </c>
      <c r="M18" s="8">
        <v>55</v>
      </c>
      <c r="N18" s="8">
        <v>12</v>
      </c>
      <c r="O18" s="8">
        <v>16</v>
      </c>
      <c r="P18" s="8">
        <v>52</v>
      </c>
      <c r="Q18" s="8">
        <v>39</v>
      </c>
    </row>
    <row r="19" spans="1:17" ht="40.5" customHeight="1">
      <c r="A19" s="11" t="s">
        <v>139</v>
      </c>
      <c r="B19" s="8">
        <v>3245</v>
      </c>
      <c r="C19" s="8">
        <v>2119</v>
      </c>
      <c r="D19" s="8">
        <v>1126</v>
      </c>
      <c r="E19" s="9">
        <v>13.38</v>
      </c>
      <c r="F19" s="8">
        <v>984</v>
      </c>
      <c r="G19" s="8">
        <v>605</v>
      </c>
      <c r="H19" s="8">
        <v>489</v>
      </c>
      <c r="I19" s="8">
        <v>178</v>
      </c>
      <c r="J19" s="8">
        <v>500</v>
      </c>
      <c r="K19" s="8">
        <v>254</v>
      </c>
      <c r="L19" s="8">
        <v>69</v>
      </c>
      <c r="M19" s="8">
        <v>41</v>
      </c>
      <c r="N19" s="8">
        <v>4</v>
      </c>
      <c r="O19" s="8">
        <v>7</v>
      </c>
      <c r="P19" s="8">
        <v>73</v>
      </c>
      <c r="Q19" s="8">
        <v>41</v>
      </c>
    </row>
    <row r="20" spans="1:17" ht="40.5" customHeight="1">
      <c r="A20" s="11" t="s">
        <v>140</v>
      </c>
      <c r="B20" s="8">
        <v>2553</v>
      </c>
      <c r="C20" s="8">
        <v>1833</v>
      </c>
      <c r="D20" s="8">
        <v>720</v>
      </c>
      <c r="E20" s="9">
        <v>10.52</v>
      </c>
      <c r="F20" s="8">
        <v>902</v>
      </c>
      <c r="G20" s="8">
        <v>379</v>
      </c>
      <c r="H20" s="8">
        <v>401</v>
      </c>
      <c r="I20" s="8">
        <v>124</v>
      </c>
      <c r="J20" s="8">
        <v>392</v>
      </c>
      <c r="K20" s="8">
        <v>167</v>
      </c>
      <c r="L20" s="8">
        <v>79</v>
      </c>
      <c r="M20" s="8">
        <v>26</v>
      </c>
      <c r="N20" s="8">
        <v>8</v>
      </c>
      <c r="O20" s="8">
        <v>3</v>
      </c>
      <c r="P20" s="8">
        <v>51</v>
      </c>
      <c r="Q20" s="8">
        <v>21</v>
      </c>
    </row>
    <row r="21" spans="1:17" ht="40.5" customHeight="1">
      <c r="A21" s="11" t="s">
        <v>141</v>
      </c>
      <c r="B21" s="8">
        <v>7359</v>
      </c>
      <c r="C21" s="8">
        <v>6103</v>
      </c>
      <c r="D21" s="8">
        <v>1256</v>
      </c>
      <c r="E21" s="9">
        <v>30.34</v>
      </c>
      <c r="F21" s="8">
        <v>3786</v>
      </c>
      <c r="G21" s="8">
        <v>801</v>
      </c>
      <c r="H21" s="8">
        <v>842</v>
      </c>
      <c r="I21" s="8">
        <v>156</v>
      </c>
      <c r="J21" s="8">
        <v>1039</v>
      </c>
      <c r="K21" s="8">
        <v>214</v>
      </c>
      <c r="L21" s="8">
        <v>248</v>
      </c>
      <c r="M21" s="8">
        <v>44</v>
      </c>
      <c r="N21" s="8">
        <v>27</v>
      </c>
      <c r="O21" s="8">
        <v>16</v>
      </c>
      <c r="P21" s="8">
        <v>161</v>
      </c>
      <c r="Q21" s="8">
        <v>25</v>
      </c>
    </row>
    <row r="22" spans="1:17" ht="29.65" customHeight="1">
      <c r="A22" s="823" t="s">
        <v>142</v>
      </c>
      <c r="B22" s="825" t="s">
        <v>143</v>
      </c>
      <c r="C22" s="826"/>
      <c r="D22" s="826"/>
      <c r="E22" s="826"/>
      <c r="F22" s="826"/>
      <c r="G22" s="826"/>
      <c r="H22" s="826"/>
      <c r="I22" s="827"/>
      <c r="J22" s="811">
        <v>41359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144</v>
      </c>
      <c r="C23" s="829"/>
      <c r="D23" s="823"/>
      <c r="E23" s="826" t="s">
        <v>145</v>
      </c>
      <c r="F23" s="826"/>
      <c r="G23" s="826"/>
      <c r="H23" s="826"/>
      <c r="I23" s="827"/>
      <c r="J23" s="811">
        <v>2742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146</v>
      </c>
      <c r="F24" s="809"/>
      <c r="G24" s="809"/>
      <c r="H24" s="809"/>
      <c r="I24" s="810"/>
      <c r="J24" s="811">
        <v>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147</v>
      </c>
      <c r="C25" s="809"/>
      <c r="D25" s="809"/>
      <c r="E25" s="809"/>
      <c r="F25" s="809"/>
      <c r="G25" s="809"/>
      <c r="H25" s="809"/>
      <c r="I25" s="810"/>
      <c r="J25" s="811">
        <v>44101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148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149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150</v>
      </c>
    </row>
    <row r="30" spans="1:17" s="16" customFormat="1" ht="14.25">
      <c r="A30" s="16" t="s">
        <v>151</v>
      </c>
    </row>
  </sheetData>
  <mergeCells count="30">
    <mergeCell ref="P3:Q3"/>
    <mergeCell ref="P4:Q4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J5:K5"/>
    <mergeCell ref="L5:M5"/>
    <mergeCell ref="B23:D24"/>
    <mergeCell ref="P5:Q5"/>
    <mergeCell ref="J22:Q22"/>
    <mergeCell ref="J23:Q23"/>
    <mergeCell ref="J24:Q24"/>
    <mergeCell ref="B6:D6"/>
    <mergeCell ref="B5:E5"/>
    <mergeCell ref="F6:O6"/>
    <mergeCell ref="F5:G5"/>
    <mergeCell ref="H5:I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45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</v>
      </c>
      <c r="Q3" s="1384"/>
      <c r="R3" s="25"/>
    </row>
    <row r="4" spans="1:18" ht="18" customHeight="1">
      <c r="A4" s="3"/>
      <c r="B4" s="833" t="s">
        <v>46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</v>
      </c>
      <c r="Q4" s="1385"/>
      <c r="R4" s="26"/>
    </row>
    <row r="5" spans="1:18" s="4" customFormat="1" ht="34.15" customHeight="1">
      <c r="A5" s="830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</row>
    <row r="6" spans="1:18" s="4" customFormat="1" ht="34.700000000000003" customHeight="1">
      <c r="A6" s="831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</row>
    <row r="8" spans="1:18" ht="40.5" customHeight="1">
      <c r="A8" s="12" t="s">
        <v>40</v>
      </c>
      <c r="B8" s="18">
        <v>24336</v>
      </c>
      <c r="C8" s="18">
        <v>15139</v>
      </c>
      <c r="D8" s="8">
        <v>9197</v>
      </c>
      <c r="E8" s="19">
        <v>100</v>
      </c>
      <c r="F8" s="8">
        <v>7606</v>
      </c>
      <c r="G8" s="8">
        <v>4205</v>
      </c>
      <c r="H8" s="8">
        <v>3475</v>
      </c>
      <c r="I8" s="8">
        <v>2345</v>
      </c>
      <c r="J8" s="8">
        <v>2812</v>
      </c>
      <c r="K8" s="8">
        <v>1603</v>
      </c>
      <c r="L8" s="8">
        <v>717</v>
      </c>
      <c r="M8" s="8">
        <v>638</v>
      </c>
      <c r="N8" s="8">
        <v>79</v>
      </c>
      <c r="O8" s="8">
        <v>101</v>
      </c>
      <c r="P8" s="8">
        <v>450</v>
      </c>
      <c r="Q8" s="8">
        <v>305</v>
      </c>
    </row>
    <row r="9" spans="1:18" ht="40.5" customHeight="1">
      <c r="A9" s="10" t="s">
        <v>23</v>
      </c>
      <c r="B9" s="8">
        <v>226</v>
      </c>
      <c r="C9" s="8">
        <v>144</v>
      </c>
      <c r="D9" s="8">
        <v>82</v>
      </c>
      <c r="E9" s="9">
        <v>0.93</v>
      </c>
      <c r="F9" s="8">
        <v>74</v>
      </c>
      <c r="G9" s="8">
        <v>45</v>
      </c>
      <c r="H9" s="8">
        <v>18</v>
      </c>
      <c r="I9" s="8">
        <v>13</v>
      </c>
      <c r="J9" s="8">
        <v>36</v>
      </c>
      <c r="K9" s="8">
        <v>10</v>
      </c>
      <c r="L9" s="8">
        <v>11</v>
      </c>
      <c r="M9" s="8">
        <v>8</v>
      </c>
      <c r="N9" s="8">
        <v>2</v>
      </c>
      <c r="O9" s="8">
        <v>2</v>
      </c>
      <c r="P9" s="8">
        <v>3</v>
      </c>
      <c r="Q9" s="8">
        <v>4</v>
      </c>
    </row>
    <row r="10" spans="1:18" ht="40.5" customHeight="1">
      <c r="A10" s="10" t="s">
        <v>39</v>
      </c>
      <c r="B10" s="8">
        <v>100</v>
      </c>
      <c r="C10" s="8">
        <v>48</v>
      </c>
      <c r="D10" s="8">
        <v>52</v>
      </c>
      <c r="E10" s="9">
        <v>0.41</v>
      </c>
      <c r="F10" s="8">
        <v>32</v>
      </c>
      <c r="G10" s="8">
        <v>21</v>
      </c>
      <c r="H10" s="8">
        <v>2</v>
      </c>
      <c r="I10" s="8">
        <v>8</v>
      </c>
      <c r="J10" s="8">
        <v>2</v>
      </c>
      <c r="K10" s="8">
        <v>2</v>
      </c>
      <c r="L10" s="8">
        <v>9</v>
      </c>
      <c r="M10" s="8">
        <v>13</v>
      </c>
      <c r="N10" s="8">
        <v>0</v>
      </c>
      <c r="O10" s="8">
        <v>2</v>
      </c>
      <c r="P10" s="8">
        <v>3</v>
      </c>
      <c r="Q10" s="8">
        <v>6</v>
      </c>
    </row>
    <row r="11" spans="1:18" ht="40.5" customHeight="1">
      <c r="A11" s="10" t="s">
        <v>44</v>
      </c>
      <c r="B11" s="8">
        <v>402</v>
      </c>
      <c r="C11" s="8">
        <v>163</v>
      </c>
      <c r="D11" s="8">
        <v>239</v>
      </c>
      <c r="E11" s="9">
        <v>1.65</v>
      </c>
      <c r="F11" s="8">
        <v>16</v>
      </c>
      <c r="G11" s="8">
        <v>71</v>
      </c>
      <c r="H11" s="8">
        <v>95</v>
      </c>
      <c r="I11" s="8">
        <v>104</v>
      </c>
      <c r="J11" s="8">
        <v>18</v>
      </c>
      <c r="K11" s="8">
        <v>36</v>
      </c>
      <c r="L11" s="8">
        <v>18</v>
      </c>
      <c r="M11" s="8">
        <v>21</v>
      </c>
      <c r="N11" s="8">
        <v>0</v>
      </c>
      <c r="O11" s="8">
        <v>0</v>
      </c>
      <c r="P11" s="8">
        <v>16</v>
      </c>
      <c r="Q11" s="8">
        <v>7</v>
      </c>
    </row>
    <row r="12" spans="1:18" ht="40.5" customHeight="1">
      <c r="A12" s="11" t="s">
        <v>24</v>
      </c>
      <c r="B12" s="8">
        <v>543</v>
      </c>
      <c r="C12" s="8">
        <v>157</v>
      </c>
      <c r="D12" s="8">
        <v>386</v>
      </c>
      <c r="E12" s="9">
        <v>2.23</v>
      </c>
      <c r="F12" s="8">
        <v>21</v>
      </c>
      <c r="G12" s="8">
        <v>147</v>
      </c>
      <c r="H12" s="8">
        <v>107</v>
      </c>
      <c r="I12" s="8">
        <v>182</v>
      </c>
      <c r="J12" s="8">
        <v>12</v>
      </c>
      <c r="K12" s="8">
        <v>20</v>
      </c>
      <c r="L12" s="8">
        <v>11</v>
      </c>
      <c r="M12" s="8">
        <v>24</v>
      </c>
      <c r="N12" s="8">
        <v>0</v>
      </c>
      <c r="O12" s="8">
        <v>3</v>
      </c>
      <c r="P12" s="8">
        <v>6</v>
      </c>
      <c r="Q12" s="8">
        <v>10</v>
      </c>
    </row>
    <row r="13" spans="1:18" ht="40.5" customHeight="1">
      <c r="A13" s="11" t="s">
        <v>25</v>
      </c>
      <c r="B13" s="8">
        <v>1022</v>
      </c>
      <c r="C13" s="8">
        <v>265</v>
      </c>
      <c r="D13" s="8">
        <v>757</v>
      </c>
      <c r="E13" s="9">
        <v>4.2</v>
      </c>
      <c r="F13" s="8">
        <v>37</v>
      </c>
      <c r="G13" s="8">
        <v>207</v>
      </c>
      <c r="H13" s="8">
        <v>147</v>
      </c>
      <c r="I13" s="8">
        <v>218</v>
      </c>
      <c r="J13" s="8">
        <v>23</v>
      </c>
      <c r="K13" s="8">
        <v>62</v>
      </c>
      <c r="L13" s="8">
        <v>48</v>
      </c>
      <c r="M13" s="8">
        <v>242</v>
      </c>
      <c r="N13" s="8">
        <v>3</v>
      </c>
      <c r="O13" s="8">
        <v>11</v>
      </c>
      <c r="P13" s="8">
        <v>7</v>
      </c>
      <c r="Q13" s="8">
        <v>17</v>
      </c>
    </row>
    <row r="14" spans="1:18" ht="40.5" customHeight="1">
      <c r="A14" s="11" t="s">
        <v>26</v>
      </c>
      <c r="B14" s="8">
        <v>1052</v>
      </c>
      <c r="C14" s="8">
        <v>424</v>
      </c>
      <c r="D14" s="8">
        <v>628</v>
      </c>
      <c r="E14" s="9">
        <v>4.32</v>
      </c>
      <c r="F14" s="8">
        <v>125</v>
      </c>
      <c r="G14" s="8">
        <v>242</v>
      </c>
      <c r="H14" s="8">
        <v>202</v>
      </c>
      <c r="I14" s="8">
        <v>224</v>
      </c>
      <c r="J14" s="8">
        <v>41</v>
      </c>
      <c r="K14" s="8">
        <v>74</v>
      </c>
      <c r="L14" s="8">
        <v>43</v>
      </c>
      <c r="M14" s="8">
        <v>52</v>
      </c>
      <c r="N14" s="8">
        <v>5</v>
      </c>
      <c r="O14" s="8">
        <v>7</v>
      </c>
      <c r="P14" s="8">
        <v>8</v>
      </c>
      <c r="Q14" s="8">
        <v>29</v>
      </c>
    </row>
    <row r="15" spans="1:18" ht="40.5" customHeight="1">
      <c r="A15" s="11" t="s">
        <v>27</v>
      </c>
      <c r="B15" s="8">
        <v>1369</v>
      </c>
      <c r="C15" s="8">
        <v>577</v>
      </c>
      <c r="D15" s="8">
        <v>792</v>
      </c>
      <c r="E15" s="9">
        <v>5.63</v>
      </c>
      <c r="F15" s="8">
        <v>221</v>
      </c>
      <c r="G15" s="8">
        <v>336</v>
      </c>
      <c r="H15" s="8">
        <v>234</v>
      </c>
      <c r="I15" s="8">
        <v>233</v>
      </c>
      <c r="J15" s="8">
        <v>55</v>
      </c>
      <c r="K15" s="8">
        <v>134</v>
      </c>
      <c r="L15" s="8">
        <v>35</v>
      </c>
      <c r="M15" s="8">
        <v>41</v>
      </c>
      <c r="N15" s="8">
        <v>4</v>
      </c>
      <c r="O15" s="8">
        <v>13</v>
      </c>
      <c r="P15" s="8">
        <v>28</v>
      </c>
      <c r="Q15" s="8">
        <v>35</v>
      </c>
    </row>
    <row r="16" spans="1:18" ht="40.5" customHeight="1">
      <c r="A16" s="11" t="s">
        <v>28</v>
      </c>
      <c r="B16" s="8">
        <v>1605</v>
      </c>
      <c r="C16" s="8">
        <v>700</v>
      </c>
      <c r="D16" s="8">
        <v>905</v>
      </c>
      <c r="E16" s="9">
        <v>6.6</v>
      </c>
      <c r="F16" s="8">
        <v>329</v>
      </c>
      <c r="G16" s="8">
        <v>387</v>
      </c>
      <c r="H16" s="8">
        <v>210</v>
      </c>
      <c r="I16" s="8">
        <v>248</v>
      </c>
      <c r="J16" s="8">
        <v>95</v>
      </c>
      <c r="K16" s="8">
        <v>165</v>
      </c>
      <c r="L16" s="8">
        <v>34</v>
      </c>
      <c r="M16" s="8">
        <v>38</v>
      </c>
      <c r="N16" s="8">
        <v>7</v>
      </c>
      <c r="O16" s="8">
        <v>14</v>
      </c>
      <c r="P16" s="8">
        <v>25</v>
      </c>
      <c r="Q16" s="8">
        <v>53</v>
      </c>
    </row>
    <row r="17" spans="1:17" ht="40.5" customHeight="1">
      <c r="A17" s="11" t="s">
        <v>29</v>
      </c>
      <c r="B17" s="8">
        <v>1680</v>
      </c>
      <c r="C17" s="8">
        <v>771</v>
      </c>
      <c r="D17" s="8">
        <v>909</v>
      </c>
      <c r="E17" s="9">
        <v>6.9</v>
      </c>
      <c r="F17" s="8">
        <v>339</v>
      </c>
      <c r="G17" s="8">
        <v>440</v>
      </c>
      <c r="H17" s="8">
        <v>200</v>
      </c>
      <c r="I17" s="8">
        <v>240</v>
      </c>
      <c r="J17" s="8">
        <v>171</v>
      </c>
      <c r="K17" s="8">
        <v>159</v>
      </c>
      <c r="L17" s="8">
        <v>30</v>
      </c>
      <c r="M17" s="8">
        <v>39</v>
      </c>
      <c r="N17" s="8">
        <v>8</v>
      </c>
      <c r="O17" s="8">
        <v>7</v>
      </c>
      <c r="P17" s="8">
        <v>23</v>
      </c>
      <c r="Q17" s="8">
        <v>24</v>
      </c>
    </row>
    <row r="18" spans="1:17" ht="40.5" customHeight="1">
      <c r="A18" s="11" t="s">
        <v>30</v>
      </c>
      <c r="B18" s="8">
        <v>3855</v>
      </c>
      <c r="C18" s="8">
        <v>2183</v>
      </c>
      <c r="D18" s="8">
        <v>1672</v>
      </c>
      <c r="E18" s="9">
        <v>15.84</v>
      </c>
      <c r="F18" s="8">
        <v>904</v>
      </c>
      <c r="G18" s="8">
        <v>844</v>
      </c>
      <c r="H18" s="8">
        <v>557</v>
      </c>
      <c r="I18" s="8">
        <v>412</v>
      </c>
      <c r="J18" s="8">
        <v>568</v>
      </c>
      <c r="K18" s="8">
        <v>313</v>
      </c>
      <c r="L18" s="8">
        <v>90</v>
      </c>
      <c r="M18" s="8">
        <v>50</v>
      </c>
      <c r="N18" s="8">
        <v>11</v>
      </c>
      <c r="O18" s="8">
        <v>16</v>
      </c>
      <c r="P18" s="8">
        <v>53</v>
      </c>
      <c r="Q18" s="8">
        <v>37</v>
      </c>
    </row>
    <row r="19" spans="1:17" ht="40.5" customHeight="1">
      <c r="A19" s="11" t="s">
        <v>31</v>
      </c>
      <c r="B19" s="8">
        <v>3400</v>
      </c>
      <c r="C19" s="8">
        <v>2319</v>
      </c>
      <c r="D19" s="8">
        <v>1081</v>
      </c>
      <c r="E19" s="9">
        <v>13.97</v>
      </c>
      <c r="F19" s="8">
        <v>1105</v>
      </c>
      <c r="G19" s="8">
        <v>552</v>
      </c>
      <c r="H19" s="8">
        <v>525</v>
      </c>
      <c r="I19" s="8">
        <v>176</v>
      </c>
      <c r="J19" s="8">
        <v>542</v>
      </c>
      <c r="K19" s="8">
        <v>263</v>
      </c>
      <c r="L19" s="8">
        <v>74</v>
      </c>
      <c r="M19" s="8">
        <v>42</v>
      </c>
      <c r="N19" s="8">
        <v>4</v>
      </c>
      <c r="O19" s="8">
        <v>7</v>
      </c>
      <c r="P19" s="8">
        <v>69</v>
      </c>
      <c r="Q19" s="8">
        <v>41</v>
      </c>
    </row>
    <row r="20" spans="1:17" ht="40.5" customHeight="1">
      <c r="A20" s="11" t="s">
        <v>32</v>
      </c>
      <c r="B20" s="8">
        <v>2511</v>
      </c>
      <c r="C20" s="8">
        <v>1818</v>
      </c>
      <c r="D20" s="8">
        <v>693</v>
      </c>
      <c r="E20" s="9">
        <v>10.32</v>
      </c>
      <c r="F20" s="8">
        <v>1029</v>
      </c>
      <c r="G20" s="8">
        <v>369</v>
      </c>
      <c r="H20" s="8">
        <v>341</v>
      </c>
      <c r="I20" s="8">
        <v>121</v>
      </c>
      <c r="J20" s="8">
        <v>318</v>
      </c>
      <c r="K20" s="8">
        <v>159</v>
      </c>
      <c r="L20" s="8">
        <v>71</v>
      </c>
      <c r="M20" s="8">
        <v>23</v>
      </c>
      <c r="N20" s="8">
        <v>8</v>
      </c>
      <c r="O20" s="8">
        <v>3</v>
      </c>
      <c r="P20" s="8">
        <v>51</v>
      </c>
      <c r="Q20" s="8">
        <v>18</v>
      </c>
    </row>
    <row r="21" spans="1:17" ht="40.5" customHeight="1">
      <c r="A21" s="11" t="s">
        <v>33</v>
      </c>
      <c r="B21" s="8">
        <v>6571</v>
      </c>
      <c r="C21" s="8">
        <v>5570</v>
      </c>
      <c r="D21" s="8">
        <v>1001</v>
      </c>
      <c r="E21" s="9">
        <v>27</v>
      </c>
      <c r="F21" s="8">
        <v>3374</v>
      </c>
      <c r="G21" s="8">
        <v>544</v>
      </c>
      <c r="H21" s="8">
        <v>837</v>
      </c>
      <c r="I21" s="8">
        <v>166</v>
      </c>
      <c r="J21" s="8">
        <v>931</v>
      </c>
      <c r="K21" s="8">
        <v>206</v>
      </c>
      <c r="L21" s="8">
        <v>243</v>
      </c>
      <c r="M21" s="8">
        <v>45</v>
      </c>
      <c r="N21" s="8">
        <v>27</v>
      </c>
      <c r="O21" s="8">
        <v>16</v>
      </c>
      <c r="P21" s="8">
        <v>158</v>
      </c>
      <c r="Q21" s="8">
        <v>24</v>
      </c>
    </row>
    <row r="22" spans="1:17" ht="29.6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41117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3052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44170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42</v>
      </c>
    </row>
    <row r="30" spans="1:17" s="16" customFormat="1" ht="14.25">
      <c r="A30" s="16" t="s">
        <v>43</v>
      </c>
    </row>
  </sheetData>
  <mergeCells count="30">
    <mergeCell ref="P3:Q3"/>
    <mergeCell ref="P4:Q4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J5:K5"/>
    <mergeCell ref="L5:M5"/>
    <mergeCell ref="B23:D24"/>
    <mergeCell ref="P5:Q5"/>
    <mergeCell ref="J22:Q22"/>
    <mergeCell ref="J23:Q23"/>
    <mergeCell ref="J24:Q24"/>
    <mergeCell ref="B6:D6"/>
    <mergeCell ref="B5:E5"/>
    <mergeCell ref="F6:O6"/>
    <mergeCell ref="F5:G5"/>
    <mergeCell ref="H5:I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R31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customWidth="1"/>
    <col min="4" max="4" width="7.125" style="1" customWidth="1"/>
    <col min="5" max="5" width="8.875" style="1" customWidth="1"/>
    <col min="6" max="15" width="7.125" style="1" customWidth="1"/>
    <col min="16" max="16384" width="9" style="1"/>
  </cols>
  <sheetData>
    <row r="1" spans="1:18" ht="25.15" customHeight="1">
      <c r="A1" s="805" t="s">
        <v>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48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49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50</v>
      </c>
      <c r="Q3" s="1384"/>
      <c r="R3" s="25"/>
    </row>
    <row r="4" spans="1:18" ht="18" customHeight="1">
      <c r="A4" s="3"/>
      <c r="B4" s="833" t="s">
        <v>51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52</v>
      </c>
      <c r="Q4" s="1385"/>
      <c r="R4" s="26"/>
    </row>
    <row r="5" spans="1:18" s="4" customFormat="1" ht="34.15" customHeight="1">
      <c r="A5" s="830" t="s">
        <v>53</v>
      </c>
      <c r="B5" s="820" t="s">
        <v>54</v>
      </c>
      <c r="C5" s="821"/>
      <c r="D5" s="821"/>
      <c r="E5" s="822"/>
      <c r="F5" s="836" t="s">
        <v>55</v>
      </c>
      <c r="G5" s="836"/>
      <c r="H5" s="836" t="s">
        <v>56</v>
      </c>
      <c r="I5" s="836"/>
      <c r="J5" s="836" t="s">
        <v>57</v>
      </c>
      <c r="K5" s="836"/>
      <c r="L5" s="836" t="s">
        <v>58</v>
      </c>
      <c r="M5" s="836"/>
      <c r="N5" s="819" t="s">
        <v>59</v>
      </c>
      <c r="O5" s="819"/>
      <c r="P5" s="819" t="s">
        <v>60</v>
      </c>
      <c r="Q5" s="819"/>
    </row>
    <row r="6" spans="1:18" s="4" customFormat="1" ht="34.700000000000003" customHeight="1">
      <c r="A6" s="831"/>
      <c r="B6" s="820" t="s">
        <v>61</v>
      </c>
      <c r="C6" s="821"/>
      <c r="D6" s="822"/>
      <c r="E6" s="5" t="s">
        <v>62</v>
      </c>
      <c r="F6" s="819" t="s">
        <v>63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64</v>
      </c>
      <c r="C7" s="14" t="s">
        <v>65</v>
      </c>
      <c r="D7" s="14" t="s">
        <v>66</v>
      </c>
      <c r="E7" s="7" t="s">
        <v>67</v>
      </c>
      <c r="F7" s="6" t="s">
        <v>68</v>
      </c>
      <c r="G7" s="6" t="s">
        <v>69</v>
      </c>
      <c r="H7" s="6" t="s">
        <v>68</v>
      </c>
      <c r="I7" s="6" t="s">
        <v>69</v>
      </c>
      <c r="J7" s="6" t="s">
        <v>68</v>
      </c>
      <c r="K7" s="6" t="s">
        <v>69</v>
      </c>
      <c r="L7" s="6" t="s">
        <v>68</v>
      </c>
      <c r="M7" s="6" t="s">
        <v>69</v>
      </c>
      <c r="N7" s="6" t="s">
        <v>68</v>
      </c>
      <c r="O7" s="6" t="s">
        <v>69</v>
      </c>
      <c r="P7" s="6" t="s">
        <v>68</v>
      </c>
      <c r="Q7" s="6" t="s">
        <v>69</v>
      </c>
    </row>
    <row r="8" spans="1:18" ht="40.5" customHeight="1">
      <c r="A8" s="12" t="s">
        <v>70</v>
      </c>
      <c r="B8" s="8">
        <v>24285</v>
      </c>
      <c r="C8" s="8">
        <v>15107</v>
      </c>
      <c r="D8" s="8">
        <v>9178</v>
      </c>
      <c r="E8" s="9">
        <v>100</v>
      </c>
      <c r="F8" s="8">
        <v>7567</v>
      </c>
      <c r="G8" s="8">
        <v>4165</v>
      </c>
      <c r="H8" s="8">
        <v>3473</v>
      </c>
      <c r="I8" s="8">
        <v>2348</v>
      </c>
      <c r="J8" s="8">
        <v>2822</v>
      </c>
      <c r="K8" s="8">
        <v>1601</v>
      </c>
      <c r="L8" s="8">
        <v>683</v>
      </c>
      <c r="M8" s="8">
        <v>616</v>
      </c>
      <c r="N8" s="8">
        <v>79</v>
      </c>
      <c r="O8" s="8">
        <v>105</v>
      </c>
      <c r="P8" s="8">
        <v>483</v>
      </c>
      <c r="Q8" s="8">
        <v>343</v>
      </c>
    </row>
    <row r="9" spans="1:18" ht="40.5" customHeight="1">
      <c r="A9" s="10" t="s">
        <v>71</v>
      </c>
      <c r="B9" s="8">
        <v>251</v>
      </c>
      <c r="C9" s="8">
        <v>185</v>
      </c>
      <c r="D9" s="8">
        <v>66</v>
      </c>
      <c r="E9" s="9">
        <v>1.03</v>
      </c>
      <c r="F9" s="8">
        <v>91</v>
      </c>
      <c r="G9" s="8">
        <v>26</v>
      </c>
      <c r="H9" s="8">
        <v>14</v>
      </c>
      <c r="I9" s="8">
        <v>9</v>
      </c>
      <c r="J9" s="8">
        <v>67</v>
      </c>
      <c r="K9" s="8">
        <v>13</v>
      </c>
      <c r="L9" s="8">
        <v>13</v>
      </c>
      <c r="M9" s="8">
        <v>17</v>
      </c>
      <c r="N9" s="8">
        <v>0</v>
      </c>
      <c r="O9" s="8">
        <v>1</v>
      </c>
      <c r="P9" s="8">
        <v>0</v>
      </c>
      <c r="Q9" s="8">
        <v>0</v>
      </c>
    </row>
    <row r="10" spans="1:18" ht="40.5" customHeight="1">
      <c r="A10" s="10" t="s">
        <v>72</v>
      </c>
      <c r="B10" s="8">
        <v>0</v>
      </c>
      <c r="C10" s="8">
        <v>0</v>
      </c>
      <c r="D10" s="8">
        <v>0</v>
      </c>
      <c r="E10" s="9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8" ht="40.5" customHeight="1">
      <c r="A11" s="10" t="s">
        <v>73</v>
      </c>
      <c r="B11" s="8">
        <v>130</v>
      </c>
      <c r="C11" s="8">
        <v>63</v>
      </c>
      <c r="D11" s="8">
        <v>67</v>
      </c>
      <c r="E11" s="9">
        <v>0.54</v>
      </c>
      <c r="F11" s="8">
        <v>28</v>
      </c>
      <c r="G11" s="8">
        <v>24</v>
      </c>
      <c r="H11" s="8">
        <v>15</v>
      </c>
      <c r="I11" s="8">
        <v>12</v>
      </c>
      <c r="J11" s="8">
        <v>9</v>
      </c>
      <c r="K11" s="8">
        <v>15</v>
      </c>
      <c r="L11" s="8">
        <v>6</v>
      </c>
      <c r="M11" s="8">
        <v>5</v>
      </c>
      <c r="N11" s="8">
        <v>0</v>
      </c>
      <c r="O11" s="8">
        <v>2</v>
      </c>
      <c r="P11" s="8">
        <v>5</v>
      </c>
      <c r="Q11" s="8">
        <v>9</v>
      </c>
    </row>
    <row r="12" spans="1:18" ht="40.5" customHeight="1">
      <c r="A12" s="11" t="s">
        <v>74</v>
      </c>
      <c r="B12" s="8">
        <v>391</v>
      </c>
      <c r="C12" s="8">
        <v>163</v>
      </c>
      <c r="D12" s="8">
        <v>228</v>
      </c>
      <c r="E12" s="9">
        <v>1.61</v>
      </c>
      <c r="F12" s="8">
        <v>31</v>
      </c>
      <c r="G12" s="8">
        <v>64</v>
      </c>
      <c r="H12" s="8">
        <v>76</v>
      </c>
      <c r="I12" s="8">
        <v>94</v>
      </c>
      <c r="J12" s="8">
        <v>18</v>
      </c>
      <c r="K12" s="8">
        <v>21</v>
      </c>
      <c r="L12" s="8">
        <v>16</v>
      </c>
      <c r="M12" s="8">
        <v>25</v>
      </c>
      <c r="N12" s="8">
        <v>0</v>
      </c>
      <c r="O12" s="8">
        <v>0</v>
      </c>
      <c r="P12" s="8">
        <v>22</v>
      </c>
      <c r="Q12" s="8">
        <v>24</v>
      </c>
    </row>
    <row r="13" spans="1:18" ht="40.5" customHeight="1">
      <c r="A13" s="11" t="s">
        <v>75</v>
      </c>
      <c r="B13" s="8">
        <v>795</v>
      </c>
      <c r="C13" s="8">
        <v>177</v>
      </c>
      <c r="D13" s="8">
        <v>618</v>
      </c>
      <c r="E13" s="9">
        <v>3.27</v>
      </c>
      <c r="F13" s="8">
        <v>24</v>
      </c>
      <c r="G13" s="8">
        <v>156</v>
      </c>
      <c r="H13" s="8">
        <v>91</v>
      </c>
      <c r="I13" s="8">
        <v>162</v>
      </c>
      <c r="J13" s="8">
        <v>7</v>
      </c>
      <c r="K13" s="8">
        <v>28</v>
      </c>
      <c r="L13" s="8">
        <v>48</v>
      </c>
      <c r="M13" s="8">
        <v>255</v>
      </c>
      <c r="N13" s="8">
        <v>0</v>
      </c>
      <c r="O13" s="8">
        <v>6</v>
      </c>
      <c r="P13" s="8">
        <v>7</v>
      </c>
      <c r="Q13" s="8">
        <v>11</v>
      </c>
    </row>
    <row r="14" spans="1:18" ht="40.5" customHeight="1">
      <c r="A14" s="11" t="s">
        <v>76</v>
      </c>
      <c r="B14" s="8">
        <v>720</v>
      </c>
      <c r="C14" s="8">
        <v>206</v>
      </c>
      <c r="D14" s="8">
        <v>514</v>
      </c>
      <c r="E14" s="9">
        <v>2.96</v>
      </c>
      <c r="F14" s="8">
        <v>54</v>
      </c>
      <c r="G14" s="8">
        <v>202</v>
      </c>
      <c r="H14" s="8">
        <v>89</v>
      </c>
      <c r="I14" s="8">
        <v>195</v>
      </c>
      <c r="J14" s="8">
        <v>18</v>
      </c>
      <c r="K14" s="8">
        <v>64</v>
      </c>
      <c r="L14" s="8">
        <v>38</v>
      </c>
      <c r="M14" s="8">
        <v>18</v>
      </c>
      <c r="N14" s="8">
        <v>0</v>
      </c>
      <c r="O14" s="8">
        <v>13</v>
      </c>
      <c r="P14" s="8">
        <v>7</v>
      </c>
      <c r="Q14" s="8">
        <v>22</v>
      </c>
    </row>
    <row r="15" spans="1:18" ht="40.5" customHeight="1">
      <c r="A15" s="11" t="s">
        <v>77</v>
      </c>
      <c r="B15" s="8">
        <v>984</v>
      </c>
      <c r="C15" s="8">
        <v>335</v>
      </c>
      <c r="D15" s="8">
        <v>649</v>
      </c>
      <c r="E15" s="9">
        <v>4.05</v>
      </c>
      <c r="F15" s="8">
        <v>135</v>
      </c>
      <c r="G15" s="8">
        <v>275</v>
      </c>
      <c r="H15" s="8">
        <v>119</v>
      </c>
      <c r="I15" s="8">
        <v>190</v>
      </c>
      <c r="J15" s="8">
        <v>36</v>
      </c>
      <c r="K15" s="8">
        <v>88</v>
      </c>
      <c r="L15" s="8">
        <v>29</v>
      </c>
      <c r="M15" s="8">
        <v>54</v>
      </c>
      <c r="N15" s="8">
        <v>5</v>
      </c>
      <c r="O15" s="8">
        <v>7</v>
      </c>
      <c r="P15" s="8">
        <v>11</v>
      </c>
      <c r="Q15" s="8">
        <v>35</v>
      </c>
    </row>
    <row r="16" spans="1:18" ht="40.5" customHeight="1">
      <c r="A16" s="11" t="s">
        <v>78</v>
      </c>
      <c r="B16" s="8">
        <v>1459</v>
      </c>
      <c r="C16" s="8">
        <v>610</v>
      </c>
      <c r="D16" s="8">
        <v>849</v>
      </c>
      <c r="E16" s="9">
        <v>6.01</v>
      </c>
      <c r="F16" s="8">
        <v>262</v>
      </c>
      <c r="G16" s="8">
        <v>349</v>
      </c>
      <c r="H16" s="8">
        <v>206</v>
      </c>
      <c r="I16" s="8">
        <v>258</v>
      </c>
      <c r="J16" s="8">
        <v>73</v>
      </c>
      <c r="K16" s="8">
        <v>150</v>
      </c>
      <c r="L16" s="8">
        <v>33</v>
      </c>
      <c r="M16" s="8">
        <v>38</v>
      </c>
      <c r="N16" s="8">
        <v>5</v>
      </c>
      <c r="O16" s="8">
        <v>15</v>
      </c>
      <c r="P16" s="8">
        <v>31</v>
      </c>
      <c r="Q16" s="8">
        <v>39</v>
      </c>
    </row>
    <row r="17" spans="1:17" ht="40.5" customHeight="1">
      <c r="A17" s="11" t="s">
        <v>79</v>
      </c>
      <c r="B17" s="8">
        <v>1530</v>
      </c>
      <c r="C17" s="8">
        <v>644</v>
      </c>
      <c r="D17" s="8">
        <v>886</v>
      </c>
      <c r="E17" s="9">
        <v>6.3</v>
      </c>
      <c r="F17" s="8">
        <v>306</v>
      </c>
      <c r="G17" s="8">
        <v>397</v>
      </c>
      <c r="H17" s="8">
        <v>174</v>
      </c>
      <c r="I17" s="8">
        <v>241</v>
      </c>
      <c r="J17" s="8">
        <v>95</v>
      </c>
      <c r="K17" s="8">
        <v>149</v>
      </c>
      <c r="L17" s="8">
        <v>31</v>
      </c>
      <c r="M17" s="8">
        <v>37</v>
      </c>
      <c r="N17" s="8">
        <v>7</v>
      </c>
      <c r="O17" s="8">
        <v>12</v>
      </c>
      <c r="P17" s="8">
        <v>31</v>
      </c>
      <c r="Q17" s="8">
        <v>50</v>
      </c>
    </row>
    <row r="18" spans="1:17" ht="40.5" customHeight="1">
      <c r="A18" s="11" t="s">
        <v>80</v>
      </c>
      <c r="B18" s="8">
        <v>1716</v>
      </c>
      <c r="C18" s="8">
        <v>807</v>
      </c>
      <c r="D18" s="8">
        <v>909</v>
      </c>
      <c r="E18" s="9">
        <v>7.07</v>
      </c>
      <c r="F18" s="8">
        <v>352</v>
      </c>
      <c r="G18" s="8">
        <v>434</v>
      </c>
      <c r="H18" s="8">
        <v>224</v>
      </c>
      <c r="I18" s="8">
        <v>254</v>
      </c>
      <c r="J18" s="8">
        <v>169</v>
      </c>
      <c r="K18" s="8">
        <v>159</v>
      </c>
      <c r="L18" s="8">
        <v>25</v>
      </c>
      <c r="M18" s="8">
        <v>30</v>
      </c>
      <c r="N18" s="8">
        <v>7</v>
      </c>
      <c r="O18" s="8">
        <v>7</v>
      </c>
      <c r="P18" s="8">
        <v>30</v>
      </c>
      <c r="Q18" s="8">
        <v>25</v>
      </c>
    </row>
    <row r="19" spans="1:17" ht="40.5" customHeight="1">
      <c r="A19" s="11" t="s">
        <v>81</v>
      </c>
      <c r="B19" s="8">
        <v>4092</v>
      </c>
      <c r="C19" s="8">
        <v>2345</v>
      </c>
      <c r="D19" s="8">
        <v>1747</v>
      </c>
      <c r="E19" s="9">
        <v>16.850000000000001</v>
      </c>
      <c r="F19" s="8">
        <v>981</v>
      </c>
      <c r="G19" s="8">
        <v>844</v>
      </c>
      <c r="H19" s="8">
        <v>626</v>
      </c>
      <c r="I19" s="8">
        <v>464</v>
      </c>
      <c r="J19" s="8">
        <v>559</v>
      </c>
      <c r="K19" s="8">
        <v>324</v>
      </c>
      <c r="L19" s="8">
        <v>95</v>
      </c>
      <c r="M19" s="8">
        <v>54</v>
      </c>
      <c r="N19" s="8">
        <v>10</v>
      </c>
      <c r="O19" s="8">
        <v>17</v>
      </c>
      <c r="P19" s="8">
        <v>74</v>
      </c>
      <c r="Q19" s="8">
        <v>44</v>
      </c>
    </row>
    <row r="20" spans="1:17" ht="40.5" customHeight="1">
      <c r="A20" s="11" t="s">
        <v>82</v>
      </c>
      <c r="B20" s="8">
        <v>3425</v>
      </c>
      <c r="C20" s="8">
        <v>2352</v>
      </c>
      <c r="D20" s="8">
        <v>1073</v>
      </c>
      <c r="E20" s="9">
        <v>14.1</v>
      </c>
      <c r="F20" s="8">
        <v>1148</v>
      </c>
      <c r="G20" s="8">
        <v>547</v>
      </c>
      <c r="H20" s="8">
        <v>529</v>
      </c>
      <c r="I20" s="8">
        <v>196</v>
      </c>
      <c r="J20" s="8">
        <v>550</v>
      </c>
      <c r="K20" s="8">
        <v>245</v>
      </c>
      <c r="L20" s="8">
        <v>65</v>
      </c>
      <c r="M20" s="8">
        <v>37</v>
      </c>
      <c r="N20" s="8">
        <v>6</v>
      </c>
      <c r="O20" s="8">
        <v>8</v>
      </c>
      <c r="P20" s="8">
        <v>54</v>
      </c>
      <c r="Q20" s="8">
        <v>40</v>
      </c>
    </row>
    <row r="21" spans="1:17" ht="40.5" customHeight="1">
      <c r="A21" s="11" t="s">
        <v>83</v>
      </c>
      <c r="B21" s="8">
        <v>2595</v>
      </c>
      <c r="C21" s="8">
        <v>1944</v>
      </c>
      <c r="D21" s="8">
        <v>651</v>
      </c>
      <c r="E21" s="9">
        <v>10.69</v>
      </c>
      <c r="F21" s="8">
        <v>1016</v>
      </c>
      <c r="G21" s="8">
        <v>352</v>
      </c>
      <c r="H21" s="8">
        <v>424</v>
      </c>
      <c r="I21" s="8">
        <v>110</v>
      </c>
      <c r="J21" s="8">
        <v>367</v>
      </c>
      <c r="K21" s="8">
        <v>152</v>
      </c>
      <c r="L21" s="8">
        <v>73</v>
      </c>
      <c r="M21" s="8">
        <v>16</v>
      </c>
      <c r="N21" s="8">
        <v>9</v>
      </c>
      <c r="O21" s="8">
        <v>3</v>
      </c>
      <c r="P21" s="8">
        <v>55</v>
      </c>
      <c r="Q21" s="8">
        <v>18</v>
      </c>
    </row>
    <row r="22" spans="1:17" ht="40.5" customHeight="1">
      <c r="A22" s="11" t="s">
        <v>84</v>
      </c>
      <c r="B22" s="8">
        <v>6197</v>
      </c>
      <c r="C22" s="8">
        <v>5276</v>
      </c>
      <c r="D22" s="8">
        <v>921</v>
      </c>
      <c r="E22" s="9">
        <v>25.52</v>
      </c>
      <c r="F22" s="8">
        <v>3139</v>
      </c>
      <c r="G22" s="8">
        <v>495</v>
      </c>
      <c r="H22" s="8">
        <v>886</v>
      </c>
      <c r="I22" s="8">
        <v>163</v>
      </c>
      <c r="J22" s="8">
        <v>854</v>
      </c>
      <c r="K22" s="8">
        <v>193</v>
      </c>
      <c r="L22" s="8">
        <v>211</v>
      </c>
      <c r="M22" s="8">
        <v>30</v>
      </c>
      <c r="N22" s="8">
        <v>30</v>
      </c>
      <c r="O22" s="8">
        <v>14</v>
      </c>
      <c r="P22" s="8">
        <v>156</v>
      </c>
      <c r="Q22" s="8">
        <v>26</v>
      </c>
    </row>
    <row r="23" spans="1:17" ht="29.65" customHeight="1">
      <c r="A23" s="823" t="s">
        <v>85</v>
      </c>
      <c r="B23" s="825" t="s">
        <v>86</v>
      </c>
      <c r="C23" s="826"/>
      <c r="D23" s="826"/>
      <c r="E23" s="826"/>
      <c r="F23" s="826"/>
      <c r="G23" s="826"/>
      <c r="H23" s="826"/>
      <c r="I23" s="827"/>
      <c r="J23" s="811">
        <v>39577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28" t="s">
        <v>87</v>
      </c>
      <c r="C24" s="829"/>
      <c r="D24" s="823"/>
      <c r="E24" s="826" t="s">
        <v>88</v>
      </c>
      <c r="F24" s="826"/>
      <c r="G24" s="826"/>
      <c r="H24" s="826"/>
      <c r="I24" s="827"/>
      <c r="J24" s="811">
        <v>2851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24"/>
      <c r="B25" s="814"/>
      <c r="C25" s="809"/>
      <c r="D25" s="810"/>
      <c r="E25" s="809" t="s">
        <v>89</v>
      </c>
      <c r="F25" s="809"/>
      <c r="G25" s="809"/>
      <c r="H25" s="809"/>
      <c r="I25" s="810"/>
      <c r="J25" s="811">
        <v>4</v>
      </c>
      <c r="K25" s="812"/>
      <c r="L25" s="812"/>
      <c r="M25" s="812"/>
      <c r="N25" s="812"/>
      <c r="O25" s="812"/>
      <c r="P25" s="1293"/>
      <c r="Q25" s="1293"/>
    </row>
    <row r="26" spans="1:17" ht="29.65" customHeight="1">
      <c r="A26" s="810"/>
      <c r="B26" s="814" t="s">
        <v>90</v>
      </c>
      <c r="C26" s="809"/>
      <c r="D26" s="809"/>
      <c r="E26" s="809"/>
      <c r="F26" s="809"/>
      <c r="G26" s="809"/>
      <c r="H26" s="809"/>
      <c r="I26" s="810"/>
      <c r="J26" s="811">
        <v>42432</v>
      </c>
      <c r="K26" s="812"/>
      <c r="L26" s="812"/>
      <c r="M26" s="812"/>
      <c r="N26" s="812"/>
      <c r="O26" s="812"/>
      <c r="P26" s="17"/>
      <c r="Q26" s="17"/>
    </row>
    <row r="28" spans="1:17" s="15" customFormat="1" ht="21.2" customHeight="1">
      <c r="A28" s="815" t="s">
        <v>91</v>
      </c>
      <c r="B28" s="815"/>
      <c r="C28" s="815"/>
      <c r="D28" s="815"/>
      <c r="E28" s="815"/>
      <c r="F28" s="815"/>
      <c r="G28" s="815"/>
      <c r="H28" s="815"/>
      <c r="I28" s="815"/>
      <c r="J28" s="815"/>
      <c r="K28" s="815"/>
      <c r="L28" s="815"/>
      <c r="M28" s="815"/>
      <c r="N28" s="815"/>
      <c r="O28" s="815"/>
    </row>
    <row r="29" spans="1:17" s="15" customFormat="1" ht="21.2" customHeight="1">
      <c r="A29" s="818" t="s">
        <v>92</v>
      </c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</row>
    <row r="30" spans="1:17" s="16" customFormat="1" ht="14.25">
      <c r="A30" s="16" t="s">
        <v>93</v>
      </c>
    </row>
    <row r="31" spans="1:17" s="16" customFormat="1" ht="14.25">
      <c r="A31" s="16" t="s">
        <v>94</v>
      </c>
    </row>
  </sheetData>
  <mergeCells count="30"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O26"/>
    <mergeCell ref="A28:O28"/>
    <mergeCell ref="P3:Q3"/>
    <mergeCell ref="P4:Q4"/>
    <mergeCell ref="P5:Q5"/>
    <mergeCell ref="A5:A7"/>
    <mergeCell ref="B5:E5"/>
    <mergeCell ref="J5:K5"/>
    <mergeCell ref="L5:M5"/>
    <mergeCell ref="N5:O5"/>
    <mergeCell ref="F5:G5"/>
    <mergeCell ref="H5:I5"/>
    <mergeCell ref="B6:D6"/>
    <mergeCell ref="F6:O6"/>
    <mergeCell ref="A1:O1"/>
    <mergeCell ref="A2:O2"/>
    <mergeCell ref="B3:L3"/>
    <mergeCell ref="M3:O3"/>
    <mergeCell ref="B4:L4"/>
    <mergeCell ref="M4:O4"/>
  </mergeCells>
  <phoneticPr fontId="5" type="noConversion"/>
  <pageMargins left="0.75" right="0.75" top="1" bottom="1" header="0.5" footer="0.5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R31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48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95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50</v>
      </c>
      <c r="Q3" s="1384"/>
      <c r="R3" s="25"/>
    </row>
    <row r="4" spans="1:18" ht="18" customHeight="1">
      <c r="A4" s="3"/>
      <c r="B4" s="833" t="s">
        <v>96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52</v>
      </c>
      <c r="Q4" s="1385"/>
      <c r="R4" s="26"/>
    </row>
    <row r="5" spans="1:18" s="4" customFormat="1" ht="34.15" customHeight="1">
      <c r="A5" s="830" t="s">
        <v>53</v>
      </c>
      <c r="B5" s="820" t="s">
        <v>54</v>
      </c>
      <c r="C5" s="821"/>
      <c r="D5" s="821"/>
      <c r="E5" s="822"/>
      <c r="F5" s="836" t="s">
        <v>55</v>
      </c>
      <c r="G5" s="836"/>
      <c r="H5" s="836" t="s">
        <v>56</v>
      </c>
      <c r="I5" s="836"/>
      <c r="J5" s="836" t="s">
        <v>57</v>
      </c>
      <c r="K5" s="836"/>
      <c r="L5" s="836" t="s">
        <v>58</v>
      </c>
      <c r="M5" s="836"/>
      <c r="N5" s="819" t="s">
        <v>59</v>
      </c>
      <c r="O5" s="819"/>
      <c r="P5" s="819" t="s">
        <v>60</v>
      </c>
      <c r="Q5" s="819"/>
    </row>
    <row r="6" spans="1:18" s="4" customFormat="1" ht="34.700000000000003" customHeight="1">
      <c r="A6" s="831"/>
      <c r="B6" s="820" t="s">
        <v>61</v>
      </c>
      <c r="C6" s="821"/>
      <c r="D6" s="822"/>
      <c r="E6" s="5" t="s">
        <v>62</v>
      </c>
      <c r="F6" s="819" t="s">
        <v>63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64</v>
      </c>
      <c r="C7" s="14" t="s">
        <v>65</v>
      </c>
      <c r="D7" s="14" t="s">
        <v>66</v>
      </c>
      <c r="E7" s="7" t="s">
        <v>67</v>
      </c>
      <c r="F7" s="6" t="s">
        <v>68</v>
      </c>
      <c r="G7" s="6" t="s">
        <v>69</v>
      </c>
      <c r="H7" s="6" t="s">
        <v>68</v>
      </c>
      <c r="I7" s="6" t="s">
        <v>69</v>
      </c>
      <c r="J7" s="6" t="s">
        <v>68</v>
      </c>
      <c r="K7" s="6" t="s">
        <v>69</v>
      </c>
      <c r="L7" s="6" t="s">
        <v>68</v>
      </c>
      <c r="M7" s="6" t="s">
        <v>69</v>
      </c>
      <c r="N7" s="6" t="s">
        <v>68</v>
      </c>
      <c r="O7" s="6" t="s">
        <v>69</v>
      </c>
      <c r="P7" s="6" t="s">
        <v>68</v>
      </c>
      <c r="Q7" s="6" t="s">
        <v>69</v>
      </c>
    </row>
    <row r="8" spans="1:18" ht="40.5" customHeight="1">
      <c r="A8" s="12" t="s">
        <v>70</v>
      </c>
      <c r="B8" s="8">
        <v>24249</v>
      </c>
      <c r="C8" s="8">
        <v>15089</v>
      </c>
      <c r="D8" s="8">
        <v>9160</v>
      </c>
      <c r="E8" s="9">
        <v>100</v>
      </c>
      <c r="F8" s="8">
        <v>7546</v>
      </c>
      <c r="G8" s="8">
        <v>4153</v>
      </c>
      <c r="H8" s="8">
        <v>3522</v>
      </c>
      <c r="I8" s="8">
        <v>2351</v>
      </c>
      <c r="J8" s="8">
        <v>2797</v>
      </c>
      <c r="K8" s="8">
        <v>1612</v>
      </c>
      <c r="L8" s="8">
        <v>646</v>
      </c>
      <c r="M8" s="8">
        <v>590</v>
      </c>
      <c r="N8" s="8">
        <v>81</v>
      </c>
      <c r="O8" s="8">
        <v>105</v>
      </c>
      <c r="P8" s="8">
        <v>497</v>
      </c>
      <c r="Q8" s="8">
        <v>349</v>
      </c>
    </row>
    <row r="9" spans="1:18" ht="40.5" customHeight="1">
      <c r="A9" s="10" t="s">
        <v>71</v>
      </c>
      <c r="B9" s="8">
        <v>226</v>
      </c>
      <c r="C9" s="8">
        <v>154</v>
      </c>
      <c r="D9" s="8">
        <v>72</v>
      </c>
      <c r="E9" s="9">
        <v>0.93</v>
      </c>
      <c r="F9" s="8">
        <v>73</v>
      </c>
      <c r="G9" s="8">
        <v>28</v>
      </c>
      <c r="H9" s="8">
        <v>12</v>
      </c>
      <c r="I9" s="8">
        <v>5</v>
      </c>
      <c r="J9" s="8">
        <v>58</v>
      </c>
      <c r="K9" s="8">
        <v>28</v>
      </c>
      <c r="L9" s="8">
        <v>7</v>
      </c>
      <c r="M9" s="8">
        <v>8</v>
      </c>
      <c r="N9" s="8">
        <v>1</v>
      </c>
      <c r="O9" s="8">
        <v>0</v>
      </c>
      <c r="P9" s="8">
        <v>3</v>
      </c>
      <c r="Q9" s="8">
        <v>3</v>
      </c>
    </row>
    <row r="10" spans="1:18" ht="40.5" customHeight="1">
      <c r="A10" s="10" t="s">
        <v>72</v>
      </c>
      <c r="B10" s="8">
        <v>0</v>
      </c>
      <c r="C10" s="8">
        <v>0</v>
      </c>
      <c r="D10" s="8">
        <v>0</v>
      </c>
      <c r="E10" s="9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8" ht="40.5" customHeight="1">
      <c r="A11" s="10" t="s">
        <v>73</v>
      </c>
      <c r="B11" s="8">
        <v>137</v>
      </c>
      <c r="C11" s="8">
        <v>83</v>
      </c>
      <c r="D11" s="8">
        <v>54</v>
      </c>
      <c r="E11" s="9">
        <v>0.56000000000000005</v>
      </c>
      <c r="F11" s="8">
        <v>40</v>
      </c>
      <c r="G11" s="8">
        <v>17</v>
      </c>
      <c r="H11" s="8">
        <v>15</v>
      </c>
      <c r="I11" s="8">
        <v>17</v>
      </c>
      <c r="J11" s="8">
        <v>4</v>
      </c>
      <c r="K11" s="8">
        <v>4</v>
      </c>
      <c r="L11" s="8">
        <v>6</v>
      </c>
      <c r="M11" s="8">
        <v>5</v>
      </c>
      <c r="N11" s="8">
        <v>0</v>
      </c>
      <c r="O11" s="8">
        <v>2</v>
      </c>
      <c r="P11" s="8">
        <v>18</v>
      </c>
      <c r="Q11" s="8">
        <v>9</v>
      </c>
    </row>
    <row r="12" spans="1:18" ht="40.5" customHeight="1">
      <c r="A12" s="11" t="s">
        <v>74</v>
      </c>
      <c r="B12" s="8">
        <v>403</v>
      </c>
      <c r="C12" s="8">
        <v>154</v>
      </c>
      <c r="D12" s="8">
        <v>249</v>
      </c>
      <c r="E12" s="9">
        <v>1.66</v>
      </c>
      <c r="F12" s="8">
        <v>25</v>
      </c>
      <c r="G12" s="8">
        <v>74</v>
      </c>
      <c r="H12" s="8">
        <v>86</v>
      </c>
      <c r="I12" s="8">
        <v>95</v>
      </c>
      <c r="J12" s="8">
        <v>21</v>
      </c>
      <c r="K12" s="8">
        <v>35</v>
      </c>
      <c r="L12" s="8">
        <v>15</v>
      </c>
      <c r="M12" s="8">
        <v>23</v>
      </c>
      <c r="N12" s="8">
        <v>0</v>
      </c>
      <c r="O12" s="8">
        <v>0</v>
      </c>
      <c r="P12" s="8">
        <v>7</v>
      </c>
      <c r="Q12" s="8">
        <v>22</v>
      </c>
    </row>
    <row r="13" spans="1:18" ht="40.5" customHeight="1">
      <c r="A13" s="11" t="s">
        <v>75</v>
      </c>
      <c r="B13" s="8">
        <v>737</v>
      </c>
      <c r="C13" s="8">
        <v>174</v>
      </c>
      <c r="D13" s="8">
        <v>563</v>
      </c>
      <c r="E13" s="9">
        <v>3.04</v>
      </c>
      <c r="F13" s="8">
        <v>32</v>
      </c>
      <c r="G13" s="8">
        <v>125</v>
      </c>
      <c r="H13" s="8">
        <v>87</v>
      </c>
      <c r="I13" s="8">
        <v>150</v>
      </c>
      <c r="J13" s="8">
        <v>6</v>
      </c>
      <c r="K13" s="8">
        <v>31</v>
      </c>
      <c r="L13" s="8">
        <v>41</v>
      </c>
      <c r="M13" s="8">
        <v>239</v>
      </c>
      <c r="N13" s="8">
        <v>0</v>
      </c>
      <c r="O13" s="8">
        <v>7</v>
      </c>
      <c r="P13" s="8">
        <v>8</v>
      </c>
      <c r="Q13" s="8">
        <v>11</v>
      </c>
    </row>
    <row r="14" spans="1:18" ht="40.5" customHeight="1">
      <c r="A14" s="11" t="s">
        <v>76</v>
      </c>
      <c r="B14" s="8">
        <v>650</v>
      </c>
      <c r="C14" s="8">
        <v>190</v>
      </c>
      <c r="D14" s="8">
        <v>460</v>
      </c>
      <c r="E14" s="9">
        <v>2.68</v>
      </c>
      <c r="F14" s="8">
        <v>45</v>
      </c>
      <c r="G14" s="8">
        <v>162</v>
      </c>
      <c r="H14" s="8">
        <v>89</v>
      </c>
      <c r="I14" s="8">
        <v>187</v>
      </c>
      <c r="J14" s="8">
        <v>17</v>
      </c>
      <c r="K14" s="8">
        <v>59</v>
      </c>
      <c r="L14" s="8">
        <v>31</v>
      </c>
      <c r="M14" s="8">
        <v>20</v>
      </c>
      <c r="N14" s="8">
        <v>0</v>
      </c>
      <c r="O14" s="8">
        <v>12</v>
      </c>
      <c r="P14" s="8">
        <v>8</v>
      </c>
      <c r="Q14" s="8">
        <v>20</v>
      </c>
    </row>
    <row r="15" spans="1:18" ht="40.5" customHeight="1">
      <c r="A15" s="11" t="s">
        <v>77</v>
      </c>
      <c r="B15" s="8">
        <v>950</v>
      </c>
      <c r="C15" s="8">
        <v>342</v>
      </c>
      <c r="D15" s="8">
        <v>608</v>
      </c>
      <c r="E15" s="9">
        <v>3.92</v>
      </c>
      <c r="F15" s="8">
        <v>146</v>
      </c>
      <c r="G15" s="8">
        <v>231</v>
      </c>
      <c r="H15" s="8">
        <v>115</v>
      </c>
      <c r="I15" s="8">
        <v>195</v>
      </c>
      <c r="J15" s="8">
        <v>35</v>
      </c>
      <c r="K15" s="8">
        <v>89</v>
      </c>
      <c r="L15" s="8">
        <v>29</v>
      </c>
      <c r="M15" s="8">
        <v>49</v>
      </c>
      <c r="N15" s="8">
        <v>4</v>
      </c>
      <c r="O15" s="8">
        <v>7</v>
      </c>
      <c r="P15" s="8">
        <v>13</v>
      </c>
      <c r="Q15" s="8">
        <v>37</v>
      </c>
    </row>
    <row r="16" spans="1:18" ht="40.5" customHeight="1">
      <c r="A16" s="11" t="s">
        <v>78</v>
      </c>
      <c r="B16" s="8">
        <v>1348</v>
      </c>
      <c r="C16" s="8">
        <v>542</v>
      </c>
      <c r="D16" s="8">
        <v>806</v>
      </c>
      <c r="E16" s="9">
        <v>5.56</v>
      </c>
      <c r="F16" s="8">
        <v>221</v>
      </c>
      <c r="G16" s="8">
        <v>307</v>
      </c>
      <c r="H16" s="8">
        <v>193</v>
      </c>
      <c r="I16" s="8">
        <v>270</v>
      </c>
      <c r="J16" s="8">
        <v>64</v>
      </c>
      <c r="K16" s="8">
        <v>139</v>
      </c>
      <c r="L16" s="8">
        <v>30</v>
      </c>
      <c r="M16" s="8">
        <v>34</v>
      </c>
      <c r="N16" s="8">
        <v>6</v>
      </c>
      <c r="O16" s="8">
        <v>16</v>
      </c>
      <c r="P16" s="8">
        <v>28</v>
      </c>
      <c r="Q16" s="8">
        <v>40</v>
      </c>
    </row>
    <row r="17" spans="1:17" ht="40.5" customHeight="1">
      <c r="A17" s="11" t="s">
        <v>79</v>
      </c>
      <c r="B17" s="8">
        <v>1474</v>
      </c>
      <c r="C17" s="8">
        <v>621</v>
      </c>
      <c r="D17" s="8">
        <v>853</v>
      </c>
      <c r="E17" s="9">
        <v>6.08</v>
      </c>
      <c r="F17" s="8">
        <v>282</v>
      </c>
      <c r="G17" s="8">
        <v>358</v>
      </c>
      <c r="H17" s="8">
        <v>181</v>
      </c>
      <c r="I17" s="8">
        <v>245</v>
      </c>
      <c r="J17" s="8">
        <v>93</v>
      </c>
      <c r="K17" s="8">
        <v>158</v>
      </c>
      <c r="L17" s="8">
        <v>23</v>
      </c>
      <c r="M17" s="8">
        <v>29</v>
      </c>
      <c r="N17" s="8">
        <v>7</v>
      </c>
      <c r="O17" s="8">
        <v>12</v>
      </c>
      <c r="P17" s="8">
        <v>35</v>
      </c>
      <c r="Q17" s="8">
        <v>51</v>
      </c>
    </row>
    <row r="18" spans="1:17" ht="40.5" customHeight="1">
      <c r="A18" s="11" t="s">
        <v>80</v>
      </c>
      <c r="B18" s="8">
        <v>1623</v>
      </c>
      <c r="C18" s="8">
        <v>798</v>
      </c>
      <c r="D18" s="8">
        <v>825</v>
      </c>
      <c r="E18" s="9">
        <v>6.69</v>
      </c>
      <c r="F18" s="8">
        <v>300</v>
      </c>
      <c r="G18" s="8">
        <v>347</v>
      </c>
      <c r="H18" s="8">
        <v>266</v>
      </c>
      <c r="I18" s="8">
        <v>249</v>
      </c>
      <c r="J18" s="8">
        <v>175</v>
      </c>
      <c r="K18" s="8">
        <v>159</v>
      </c>
      <c r="L18" s="8">
        <v>27</v>
      </c>
      <c r="M18" s="8">
        <v>35</v>
      </c>
      <c r="N18" s="8">
        <v>7</v>
      </c>
      <c r="O18" s="8">
        <v>8</v>
      </c>
      <c r="P18" s="8">
        <v>23</v>
      </c>
      <c r="Q18" s="8">
        <v>27</v>
      </c>
    </row>
    <row r="19" spans="1:17" ht="40.5" customHeight="1">
      <c r="A19" s="11" t="s">
        <v>81</v>
      </c>
      <c r="B19" s="8">
        <v>3752</v>
      </c>
      <c r="C19" s="8">
        <v>2134</v>
      </c>
      <c r="D19" s="8">
        <v>1618</v>
      </c>
      <c r="E19" s="9">
        <v>15.47</v>
      </c>
      <c r="F19" s="8">
        <v>767</v>
      </c>
      <c r="G19" s="8">
        <v>718</v>
      </c>
      <c r="H19" s="8">
        <v>623</v>
      </c>
      <c r="I19" s="8">
        <v>459</v>
      </c>
      <c r="J19" s="8">
        <v>562</v>
      </c>
      <c r="K19" s="8">
        <v>316</v>
      </c>
      <c r="L19" s="8">
        <v>91</v>
      </c>
      <c r="M19" s="8">
        <v>63</v>
      </c>
      <c r="N19" s="8">
        <v>10</v>
      </c>
      <c r="O19" s="8">
        <v>16</v>
      </c>
      <c r="P19" s="8">
        <v>81</v>
      </c>
      <c r="Q19" s="8">
        <v>46</v>
      </c>
    </row>
    <row r="20" spans="1:17" ht="40.5" customHeight="1">
      <c r="A20" s="11" t="s">
        <v>82</v>
      </c>
      <c r="B20" s="8">
        <v>3154</v>
      </c>
      <c r="C20" s="8">
        <v>2104</v>
      </c>
      <c r="D20" s="8">
        <v>1050</v>
      </c>
      <c r="E20" s="9">
        <v>13.01</v>
      </c>
      <c r="F20" s="8">
        <v>919</v>
      </c>
      <c r="G20" s="8">
        <v>536</v>
      </c>
      <c r="H20" s="8">
        <v>512</v>
      </c>
      <c r="I20" s="8">
        <v>190</v>
      </c>
      <c r="J20" s="8">
        <v>541</v>
      </c>
      <c r="K20" s="8">
        <v>239</v>
      </c>
      <c r="L20" s="8">
        <v>68</v>
      </c>
      <c r="M20" s="8">
        <v>37</v>
      </c>
      <c r="N20" s="8">
        <v>6</v>
      </c>
      <c r="O20" s="8">
        <v>8</v>
      </c>
      <c r="P20" s="8">
        <v>58</v>
      </c>
      <c r="Q20" s="8">
        <v>40</v>
      </c>
    </row>
    <row r="21" spans="1:17" ht="40.5" customHeight="1">
      <c r="A21" s="11" t="s">
        <v>83</v>
      </c>
      <c r="B21" s="8">
        <v>2420</v>
      </c>
      <c r="C21" s="8">
        <v>1722</v>
      </c>
      <c r="D21" s="8">
        <v>698</v>
      </c>
      <c r="E21" s="9">
        <v>9.98</v>
      </c>
      <c r="F21" s="8">
        <v>850</v>
      </c>
      <c r="G21" s="8">
        <v>386</v>
      </c>
      <c r="H21" s="8">
        <v>413</v>
      </c>
      <c r="I21" s="8">
        <v>119</v>
      </c>
      <c r="J21" s="8">
        <v>321</v>
      </c>
      <c r="K21" s="8">
        <v>156</v>
      </c>
      <c r="L21" s="8">
        <v>73</v>
      </c>
      <c r="M21" s="8">
        <v>15</v>
      </c>
      <c r="N21" s="8">
        <v>9</v>
      </c>
      <c r="O21" s="8">
        <v>3</v>
      </c>
      <c r="P21" s="8">
        <v>56</v>
      </c>
      <c r="Q21" s="8">
        <v>19</v>
      </c>
    </row>
    <row r="22" spans="1:17" ht="40.5" customHeight="1">
      <c r="A22" s="11" t="s">
        <v>84</v>
      </c>
      <c r="B22" s="8">
        <v>7375</v>
      </c>
      <c r="C22" s="8">
        <v>6071</v>
      </c>
      <c r="D22" s="8">
        <v>1304</v>
      </c>
      <c r="E22" s="9">
        <v>30.41</v>
      </c>
      <c r="F22" s="8">
        <v>3846</v>
      </c>
      <c r="G22" s="8">
        <v>864</v>
      </c>
      <c r="H22" s="8">
        <v>930</v>
      </c>
      <c r="I22" s="8">
        <v>170</v>
      </c>
      <c r="J22" s="8">
        <v>900</v>
      </c>
      <c r="K22" s="8">
        <v>199</v>
      </c>
      <c r="L22" s="8">
        <v>205</v>
      </c>
      <c r="M22" s="8">
        <v>33</v>
      </c>
      <c r="N22" s="8">
        <v>31</v>
      </c>
      <c r="O22" s="8">
        <v>14</v>
      </c>
      <c r="P22" s="8">
        <v>159</v>
      </c>
      <c r="Q22" s="8">
        <v>24</v>
      </c>
    </row>
    <row r="23" spans="1:17" ht="29.65" customHeight="1">
      <c r="A23" s="823" t="s">
        <v>85</v>
      </c>
      <c r="B23" s="825" t="s">
        <v>86</v>
      </c>
      <c r="C23" s="826"/>
      <c r="D23" s="826"/>
      <c r="E23" s="826"/>
      <c r="F23" s="826"/>
      <c r="G23" s="826"/>
      <c r="H23" s="826"/>
      <c r="I23" s="827"/>
      <c r="J23" s="811">
        <v>41861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28" t="s">
        <v>87</v>
      </c>
      <c r="C24" s="829"/>
      <c r="D24" s="823"/>
      <c r="E24" s="826" t="s">
        <v>88</v>
      </c>
      <c r="F24" s="826"/>
      <c r="G24" s="826"/>
      <c r="H24" s="826"/>
      <c r="I24" s="827"/>
      <c r="J24" s="811">
        <v>2802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24"/>
      <c r="B25" s="814"/>
      <c r="C25" s="809"/>
      <c r="D25" s="810"/>
      <c r="E25" s="809" t="s">
        <v>89</v>
      </c>
      <c r="F25" s="809"/>
      <c r="G25" s="809"/>
      <c r="H25" s="809"/>
      <c r="I25" s="810"/>
      <c r="J25" s="811">
        <v>0</v>
      </c>
      <c r="K25" s="812"/>
      <c r="L25" s="812"/>
      <c r="M25" s="812"/>
      <c r="N25" s="812"/>
      <c r="O25" s="812"/>
      <c r="P25" s="1293"/>
      <c r="Q25" s="1293"/>
    </row>
    <row r="26" spans="1:17" ht="29.65" customHeight="1">
      <c r="A26" s="810"/>
      <c r="B26" s="814" t="s">
        <v>90</v>
      </c>
      <c r="C26" s="809"/>
      <c r="D26" s="809"/>
      <c r="E26" s="809"/>
      <c r="F26" s="809"/>
      <c r="G26" s="809"/>
      <c r="H26" s="809"/>
      <c r="I26" s="810"/>
      <c r="J26" s="811">
        <v>44663</v>
      </c>
      <c r="K26" s="812"/>
      <c r="L26" s="812"/>
      <c r="M26" s="812"/>
      <c r="N26" s="812"/>
      <c r="O26" s="812"/>
      <c r="P26" s="17"/>
      <c r="Q26" s="17"/>
    </row>
    <row r="28" spans="1:17" s="15" customFormat="1" ht="21.2" customHeight="1">
      <c r="A28" s="815" t="s">
        <v>91</v>
      </c>
      <c r="B28" s="815"/>
      <c r="C28" s="815"/>
      <c r="D28" s="815"/>
      <c r="E28" s="815"/>
      <c r="F28" s="815"/>
      <c r="G28" s="815"/>
      <c r="H28" s="815"/>
      <c r="I28" s="815"/>
      <c r="J28" s="815"/>
      <c r="K28" s="815"/>
      <c r="L28" s="815"/>
      <c r="M28" s="815"/>
      <c r="N28" s="815"/>
      <c r="O28" s="815"/>
    </row>
    <row r="29" spans="1:17" s="15" customFormat="1" ht="21.2" customHeight="1">
      <c r="A29" s="818" t="s">
        <v>92</v>
      </c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</row>
    <row r="30" spans="1:17" s="16" customFormat="1" ht="14.25">
      <c r="A30" s="16" t="s">
        <v>93</v>
      </c>
    </row>
    <row r="31" spans="1:17" s="16" customFormat="1" ht="14.25">
      <c r="A31" s="16" t="s">
        <v>94</v>
      </c>
    </row>
  </sheetData>
  <mergeCells count="30"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O26"/>
    <mergeCell ref="A28:O28"/>
    <mergeCell ref="P3:Q3"/>
    <mergeCell ref="P4:Q4"/>
    <mergeCell ref="P5:Q5"/>
    <mergeCell ref="A5:A7"/>
    <mergeCell ref="B5:E5"/>
    <mergeCell ref="J5:K5"/>
    <mergeCell ref="L5:M5"/>
    <mergeCell ref="N5:O5"/>
    <mergeCell ref="F5:G5"/>
    <mergeCell ref="H5:I5"/>
    <mergeCell ref="B6:D6"/>
    <mergeCell ref="F6:O6"/>
    <mergeCell ref="A1:O1"/>
    <mergeCell ref="A2:O2"/>
    <mergeCell ref="B3:L3"/>
    <mergeCell ref="M3:O3"/>
    <mergeCell ref="B4:L4"/>
    <mergeCell ref="M4:O4"/>
  </mergeCells>
  <phoneticPr fontId="5" type="noConversion"/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R31"/>
  <sheetViews>
    <sheetView workbookViewId="0">
      <selection activeCell="B3" sqref="B3:L3"/>
    </sheetView>
  </sheetViews>
  <sheetFormatPr defaultRowHeight="16.5"/>
  <cols>
    <col min="1" max="1" width="20.625" style="4" customWidth="1"/>
    <col min="2" max="2" width="8.375" style="1" customWidth="1"/>
    <col min="3" max="3" width="8.5" style="1" customWidth="1"/>
    <col min="4" max="4" width="7.125" style="1" customWidth="1"/>
    <col min="5" max="5" width="8.625" style="1" customWidth="1"/>
    <col min="6" max="15" width="7.125" style="1" customWidth="1"/>
    <col min="16" max="16384" width="9" style="1"/>
  </cols>
  <sheetData>
    <row r="1" spans="1:18" ht="25.15" customHeight="1">
      <c r="A1" s="805" t="s">
        <v>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48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97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50</v>
      </c>
      <c r="Q3" s="1384"/>
      <c r="R3" s="25"/>
    </row>
    <row r="4" spans="1:18" ht="18" customHeight="1">
      <c r="A4" s="3"/>
      <c r="B4" s="833" t="s">
        <v>98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52</v>
      </c>
      <c r="Q4" s="1385"/>
      <c r="R4" s="26"/>
    </row>
    <row r="5" spans="1:18" s="4" customFormat="1" ht="34.15" customHeight="1">
      <c r="A5" s="830" t="s">
        <v>53</v>
      </c>
      <c r="B5" s="820" t="s">
        <v>54</v>
      </c>
      <c r="C5" s="821"/>
      <c r="D5" s="821"/>
      <c r="E5" s="822"/>
      <c r="F5" s="836" t="s">
        <v>55</v>
      </c>
      <c r="G5" s="836"/>
      <c r="H5" s="836" t="s">
        <v>56</v>
      </c>
      <c r="I5" s="836"/>
      <c r="J5" s="836" t="s">
        <v>57</v>
      </c>
      <c r="K5" s="836"/>
      <c r="L5" s="836" t="s">
        <v>58</v>
      </c>
      <c r="M5" s="836"/>
      <c r="N5" s="819" t="s">
        <v>59</v>
      </c>
      <c r="O5" s="819"/>
      <c r="P5" s="819" t="s">
        <v>60</v>
      </c>
      <c r="Q5" s="819"/>
    </row>
    <row r="6" spans="1:18" s="4" customFormat="1" ht="34.700000000000003" customHeight="1">
      <c r="A6" s="831"/>
      <c r="B6" s="820" t="s">
        <v>61</v>
      </c>
      <c r="C6" s="821"/>
      <c r="D6" s="822"/>
      <c r="E6" s="5" t="s">
        <v>62</v>
      </c>
      <c r="F6" s="819" t="s">
        <v>63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64</v>
      </c>
      <c r="C7" s="14" t="s">
        <v>65</v>
      </c>
      <c r="D7" s="14" t="s">
        <v>66</v>
      </c>
      <c r="E7" s="7" t="s">
        <v>67</v>
      </c>
      <c r="F7" s="6" t="s">
        <v>68</v>
      </c>
      <c r="G7" s="6" t="s">
        <v>69</v>
      </c>
      <c r="H7" s="6" t="s">
        <v>68</v>
      </c>
      <c r="I7" s="6" t="s">
        <v>69</v>
      </c>
      <c r="J7" s="6" t="s">
        <v>68</v>
      </c>
      <c r="K7" s="6" t="s">
        <v>69</v>
      </c>
      <c r="L7" s="6" t="s">
        <v>68</v>
      </c>
      <c r="M7" s="6" t="s">
        <v>69</v>
      </c>
      <c r="N7" s="6" t="s">
        <v>68</v>
      </c>
      <c r="O7" s="6" t="s">
        <v>69</v>
      </c>
      <c r="P7" s="6" t="s">
        <v>68</v>
      </c>
      <c r="Q7" s="6" t="s">
        <v>69</v>
      </c>
    </row>
    <row r="8" spans="1:18" ht="40.5" customHeight="1">
      <c r="A8" s="12" t="s">
        <v>70</v>
      </c>
      <c r="B8" s="8">
        <v>24107</v>
      </c>
      <c r="C8" s="8">
        <v>15006</v>
      </c>
      <c r="D8" s="8">
        <v>9101</v>
      </c>
      <c r="E8" s="9">
        <v>100</v>
      </c>
      <c r="F8" s="8">
        <v>7503</v>
      </c>
      <c r="G8" s="8">
        <v>4167</v>
      </c>
      <c r="H8" s="8">
        <v>3483</v>
      </c>
      <c r="I8" s="8">
        <v>2318</v>
      </c>
      <c r="J8" s="8">
        <v>2791</v>
      </c>
      <c r="K8" s="8">
        <v>1589</v>
      </c>
      <c r="L8" s="8">
        <v>650</v>
      </c>
      <c r="M8" s="8">
        <v>591</v>
      </c>
      <c r="N8" s="8">
        <v>84</v>
      </c>
      <c r="O8" s="8">
        <v>104</v>
      </c>
      <c r="P8" s="8">
        <v>495</v>
      </c>
      <c r="Q8" s="8">
        <v>332</v>
      </c>
    </row>
    <row r="9" spans="1:18" ht="40.5" customHeight="1">
      <c r="A9" s="10" t="s">
        <v>71</v>
      </c>
      <c r="B9" s="8">
        <v>247</v>
      </c>
      <c r="C9" s="8">
        <v>164</v>
      </c>
      <c r="D9" s="8">
        <v>83</v>
      </c>
      <c r="E9" s="9">
        <v>1.02</v>
      </c>
      <c r="F9" s="8">
        <v>72</v>
      </c>
      <c r="G9" s="8">
        <v>38</v>
      </c>
      <c r="H9" s="8">
        <v>12</v>
      </c>
      <c r="I9" s="8">
        <v>6</v>
      </c>
      <c r="J9" s="8">
        <v>73</v>
      </c>
      <c r="K9" s="8">
        <v>26</v>
      </c>
      <c r="L9" s="8">
        <v>5</v>
      </c>
      <c r="M9" s="8">
        <v>11</v>
      </c>
      <c r="N9" s="8">
        <v>1</v>
      </c>
      <c r="O9" s="8">
        <v>2</v>
      </c>
      <c r="P9" s="8">
        <v>1</v>
      </c>
      <c r="Q9" s="8">
        <v>0</v>
      </c>
    </row>
    <row r="10" spans="1:18" ht="40.5" customHeight="1">
      <c r="A10" s="10" t="s">
        <v>72</v>
      </c>
      <c r="B10" s="8">
        <v>0</v>
      </c>
      <c r="C10" s="8">
        <v>0</v>
      </c>
      <c r="D10" s="8">
        <v>0</v>
      </c>
      <c r="E10" s="9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8" ht="40.5" customHeight="1">
      <c r="A11" s="10" t="s">
        <v>73</v>
      </c>
      <c r="B11" s="8">
        <v>139</v>
      </c>
      <c r="C11" s="8">
        <v>83</v>
      </c>
      <c r="D11" s="8">
        <v>56</v>
      </c>
      <c r="E11" s="9">
        <v>0.57999999999999996</v>
      </c>
      <c r="F11" s="8">
        <v>34</v>
      </c>
      <c r="G11" s="8">
        <v>22</v>
      </c>
      <c r="H11" s="8">
        <v>16</v>
      </c>
      <c r="I11" s="8">
        <v>16</v>
      </c>
      <c r="J11" s="8">
        <v>10</v>
      </c>
      <c r="K11" s="8">
        <v>5</v>
      </c>
      <c r="L11" s="8">
        <v>6</v>
      </c>
      <c r="M11" s="8">
        <v>5</v>
      </c>
      <c r="N11" s="8">
        <v>0</v>
      </c>
      <c r="O11" s="8">
        <v>2</v>
      </c>
      <c r="P11" s="8">
        <v>17</v>
      </c>
      <c r="Q11" s="8">
        <v>6</v>
      </c>
    </row>
    <row r="12" spans="1:18" ht="40.5" customHeight="1">
      <c r="A12" s="11" t="s">
        <v>74</v>
      </c>
      <c r="B12" s="8">
        <v>354</v>
      </c>
      <c r="C12" s="8">
        <v>149</v>
      </c>
      <c r="D12" s="8">
        <v>205</v>
      </c>
      <c r="E12" s="9">
        <v>1.47</v>
      </c>
      <c r="F12" s="8">
        <v>28</v>
      </c>
      <c r="G12" s="8">
        <v>59</v>
      </c>
      <c r="H12" s="8">
        <v>78</v>
      </c>
      <c r="I12" s="8">
        <v>84</v>
      </c>
      <c r="J12" s="8">
        <v>23</v>
      </c>
      <c r="K12" s="8">
        <v>31</v>
      </c>
      <c r="L12" s="8">
        <v>17</v>
      </c>
      <c r="M12" s="8">
        <v>25</v>
      </c>
      <c r="N12" s="8">
        <v>0</v>
      </c>
      <c r="O12" s="8">
        <v>0</v>
      </c>
      <c r="P12" s="8">
        <v>3</v>
      </c>
      <c r="Q12" s="8">
        <v>6</v>
      </c>
    </row>
    <row r="13" spans="1:18" ht="40.5" customHeight="1">
      <c r="A13" s="11" t="s">
        <v>75</v>
      </c>
      <c r="B13" s="8">
        <v>749</v>
      </c>
      <c r="C13" s="8">
        <v>171</v>
      </c>
      <c r="D13" s="8">
        <v>578</v>
      </c>
      <c r="E13" s="9">
        <v>3.11</v>
      </c>
      <c r="F13" s="8">
        <v>25</v>
      </c>
      <c r="G13" s="8">
        <v>148</v>
      </c>
      <c r="H13" s="8">
        <v>81</v>
      </c>
      <c r="I13" s="8">
        <v>153</v>
      </c>
      <c r="J13" s="8">
        <v>8</v>
      </c>
      <c r="K13" s="8">
        <v>22</v>
      </c>
      <c r="L13" s="8">
        <v>49</v>
      </c>
      <c r="M13" s="8">
        <v>238</v>
      </c>
      <c r="N13" s="8">
        <v>0</v>
      </c>
      <c r="O13" s="8">
        <v>7</v>
      </c>
      <c r="P13" s="8">
        <v>8</v>
      </c>
      <c r="Q13" s="8">
        <v>10</v>
      </c>
    </row>
    <row r="14" spans="1:18" ht="40.5" customHeight="1">
      <c r="A14" s="11" t="s">
        <v>76</v>
      </c>
      <c r="B14" s="8">
        <v>687</v>
      </c>
      <c r="C14" s="8">
        <v>184</v>
      </c>
      <c r="D14" s="8">
        <v>503</v>
      </c>
      <c r="E14" s="9">
        <v>2.85</v>
      </c>
      <c r="F14" s="8">
        <v>44</v>
      </c>
      <c r="G14" s="8">
        <v>200</v>
      </c>
      <c r="H14" s="8">
        <v>88</v>
      </c>
      <c r="I14" s="8">
        <v>190</v>
      </c>
      <c r="J14" s="8">
        <v>15</v>
      </c>
      <c r="K14" s="8">
        <v>61</v>
      </c>
      <c r="L14" s="8">
        <v>29</v>
      </c>
      <c r="M14" s="8">
        <v>16</v>
      </c>
      <c r="N14" s="8">
        <v>0</v>
      </c>
      <c r="O14" s="8">
        <v>12</v>
      </c>
      <c r="P14" s="8">
        <v>8</v>
      </c>
      <c r="Q14" s="8">
        <v>24</v>
      </c>
    </row>
    <row r="15" spans="1:18" ht="40.5" customHeight="1">
      <c r="A15" s="11" t="s">
        <v>77</v>
      </c>
      <c r="B15" s="8">
        <v>945</v>
      </c>
      <c r="C15" s="8">
        <v>313</v>
      </c>
      <c r="D15" s="8">
        <v>632</v>
      </c>
      <c r="E15" s="9">
        <v>3.92</v>
      </c>
      <c r="F15" s="8">
        <v>126</v>
      </c>
      <c r="G15" s="8">
        <v>251</v>
      </c>
      <c r="H15" s="8">
        <v>112</v>
      </c>
      <c r="I15" s="8">
        <v>209</v>
      </c>
      <c r="J15" s="8">
        <v>28</v>
      </c>
      <c r="K15" s="8">
        <v>81</v>
      </c>
      <c r="L15" s="8">
        <v>28</v>
      </c>
      <c r="M15" s="8">
        <v>50</v>
      </c>
      <c r="N15" s="8">
        <v>5</v>
      </c>
      <c r="O15" s="8">
        <v>7</v>
      </c>
      <c r="P15" s="8">
        <v>14</v>
      </c>
      <c r="Q15" s="8">
        <v>34</v>
      </c>
    </row>
    <row r="16" spans="1:18" ht="40.5" customHeight="1">
      <c r="A16" s="11" t="s">
        <v>78</v>
      </c>
      <c r="B16" s="8">
        <v>1395</v>
      </c>
      <c r="C16" s="8">
        <v>554</v>
      </c>
      <c r="D16" s="8">
        <v>841</v>
      </c>
      <c r="E16" s="9">
        <v>5.79</v>
      </c>
      <c r="F16" s="8">
        <v>224</v>
      </c>
      <c r="G16" s="8">
        <v>343</v>
      </c>
      <c r="H16" s="8">
        <v>220</v>
      </c>
      <c r="I16" s="8">
        <v>265</v>
      </c>
      <c r="J16" s="8">
        <v>55</v>
      </c>
      <c r="K16" s="8">
        <v>142</v>
      </c>
      <c r="L16" s="8">
        <v>26</v>
      </c>
      <c r="M16" s="8">
        <v>38</v>
      </c>
      <c r="N16" s="8">
        <v>6</v>
      </c>
      <c r="O16" s="8">
        <v>15</v>
      </c>
      <c r="P16" s="8">
        <v>23</v>
      </c>
      <c r="Q16" s="8">
        <v>38</v>
      </c>
    </row>
    <row r="17" spans="1:17" ht="40.5" customHeight="1">
      <c r="A17" s="11" t="s">
        <v>79</v>
      </c>
      <c r="B17" s="8">
        <v>1513</v>
      </c>
      <c r="C17" s="8">
        <v>633</v>
      </c>
      <c r="D17" s="8">
        <v>880</v>
      </c>
      <c r="E17" s="9">
        <v>6.28</v>
      </c>
      <c r="F17" s="8">
        <v>294</v>
      </c>
      <c r="G17" s="8">
        <v>397</v>
      </c>
      <c r="H17" s="8">
        <v>180</v>
      </c>
      <c r="I17" s="8">
        <v>231</v>
      </c>
      <c r="J17" s="8">
        <v>90</v>
      </c>
      <c r="K17" s="8">
        <v>155</v>
      </c>
      <c r="L17" s="8">
        <v>27</v>
      </c>
      <c r="M17" s="8">
        <v>33</v>
      </c>
      <c r="N17" s="8">
        <v>6</v>
      </c>
      <c r="O17" s="8">
        <v>12</v>
      </c>
      <c r="P17" s="8">
        <v>36</v>
      </c>
      <c r="Q17" s="8">
        <v>52</v>
      </c>
    </row>
    <row r="18" spans="1:17" ht="40.5" customHeight="1">
      <c r="A18" s="11" t="s">
        <v>80</v>
      </c>
      <c r="B18" s="8">
        <v>1689</v>
      </c>
      <c r="C18" s="8">
        <v>817</v>
      </c>
      <c r="D18" s="8">
        <v>872</v>
      </c>
      <c r="E18" s="9">
        <v>7.01</v>
      </c>
      <c r="F18" s="8">
        <v>354</v>
      </c>
      <c r="G18" s="8">
        <v>412</v>
      </c>
      <c r="H18" s="8">
        <v>232</v>
      </c>
      <c r="I18" s="8">
        <v>247</v>
      </c>
      <c r="J18" s="8">
        <v>178</v>
      </c>
      <c r="K18" s="8">
        <v>148</v>
      </c>
      <c r="L18" s="8">
        <v>20</v>
      </c>
      <c r="M18" s="8">
        <v>30</v>
      </c>
      <c r="N18" s="8">
        <v>7</v>
      </c>
      <c r="O18" s="8">
        <v>8</v>
      </c>
      <c r="P18" s="8">
        <v>26</v>
      </c>
      <c r="Q18" s="8">
        <v>27</v>
      </c>
    </row>
    <row r="19" spans="1:17" ht="40.5" customHeight="1">
      <c r="A19" s="11" t="s">
        <v>81</v>
      </c>
      <c r="B19" s="8">
        <v>3905</v>
      </c>
      <c r="C19" s="8">
        <v>2257</v>
      </c>
      <c r="D19" s="8">
        <v>1648</v>
      </c>
      <c r="E19" s="9">
        <v>16.2</v>
      </c>
      <c r="F19" s="8">
        <v>910</v>
      </c>
      <c r="G19" s="8">
        <v>763</v>
      </c>
      <c r="H19" s="8">
        <v>623</v>
      </c>
      <c r="I19" s="8">
        <v>446</v>
      </c>
      <c r="J19" s="8">
        <v>549</v>
      </c>
      <c r="K19" s="8">
        <v>316</v>
      </c>
      <c r="L19" s="8">
        <v>89</v>
      </c>
      <c r="M19" s="8">
        <v>61</v>
      </c>
      <c r="N19" s="8">
        <v>11</v>
      </c>
      <c r="O19" s="8">
        <v>15</v>
      </c>
      <c r="P19" s="8">
        <v>75</v>
      </c>
      <c r="Q19" s="8">
        <v>47</v>
      </c>
    </row>
    <row r="20" spans="1:17" ht="40.5" customHeight="1">
      <c r="A20" s="11" t="s">
        <v>82</v>
      </c>
      <c r="B20" s="8">
        <v>3383</v>
      </c>
      <c r="C20" s="8">
        <v>2245</v>
      </c>
      <c r="D20" s="8">
        <v>1138</v>
      </c>
      <c r="E20" s="9">
        <v>14.03</v>
      </c>
      <c r="F20" s="8">
        <v>1071</v>
      </c>
      <c r="G20" s="8">
        <v>612</v>
      </c>
      <c r="H20" s="8">
        <v>514</v>
      </c>
      <c r="I20" s="8">
        <v>196</v>
      </c>
      <c r="J20" s="8">
        <v>532</v>
      </c>
      <c r="K20" s="8">
        <v>245</v>
      </c>
      <c r="L20" s="8">
        <v>62</v>
      </c>
      <c r="M20" s="8">
        <v>36</v>
      </c>
      <c r="N20" s="8">
        <v>6</v>
      </c>
      <c r="O20" s="8">
        <v>7</v>
      </c>
      <c r="P20" s="8">
        <v>60</v>
      </c>
      <c r="Q20" s="8">
        <v>42</v>
      </c>
    </row>
    <row r="21" spans="1:17" ht="40.5" customHeight="1">
      <c r="A21" s="11" t="s">
        <v>83</v>
      </c>
      <c r="B21" s="8">
        <v>2601</v>
      </c>
      <c r="C21" s="8">
        <v>1947</v>
      </c>
      <c r="D21" s="8">
        <v>654</v>
      </c>
      <c r="E21" s="9">
        <v>10.79</v>
      </c>
      <c r="F21" s="8">
        <v>1057</v>
      </c>
      <c r="G21" s="8">
        <v>353</v>
      </c>
      <c r="H21" s="8">
        <v>421</v>
      </c>
      <c r="I21" s="8">
        <v>110</v>
      </c>
      <c r="J21" s="8">
        <v>324</v>
      </c>
      <c r="K21" s="8">
        <v>154</v>
      </c>
      <c r="L21" s="8">
        <v>79</v>
      </c>
      <c r="M21" s="8">
        <v>14</v>
      </c>
      <c r="N21" s="8">
        <v>9</v>
      </c>
      <c r="O21" s="8">
        <v>3</v>
      </c>
      <c r="P21" s="8">
        <v>57</v>
      </c>
      <c r="Q21" s="8">
        <v>20</v>
      </c>
    </row>
    <row r="22" spans="1:17" ht="40.5" customHeight="1">
      <c r="A22" s="11" t="s">
        <v>84</v>
      </c>
      <c r="B22" s="8">
        <v>6500</v>
      </c>
      <c r="C22" s="8">
        <v>5489</v>
      </c>
      <c r="D22" s="8">
        <v>1011</v>
      </c>
      <c r="E22" s="9">
        <v>26.96</v>
      </c>
      <c r="F22" s="8">
        <v>3264</v>
      </c>
      <c r="G22" s="8">
        <v>569</v>
      </c>
      <c r="H22" s="8">
        <v>906</v>
      </c>
      <c r="I22" s="8">
        <v>165</v>
      </c>
      <c r="J22" s="8">
        <v>906</v>
      </c>
      <c r="K22" s="8">
        <v>203</v>
      </c>
      <c r="L22" s="8">
        <v>213</v>
      </c>
      <c r="M22" s="8">
        <v>34</v>
      </c>
      <c r="N22" s="8">
        <v>33</v>
      </c>
      <c r="O22" s="8">
        <v>14</v>
      </c>
      <c r="P22" s="8">
        <v>167</v>
      </c>
      <c r="Q22" s="8">
        <v>26</v>
      </c>
    </row>
    <row r="23" spans="1:17" ht="29.65" customHeight="1">
      <c r="A23" s="823" t="s">
        <v>85</v>
      </c>
      <c r="B23" s="825" t="s">
        <v>86</v>
      </c>
      <c r="C23" s="826"/>
      <c r="D23" s="826"/>
      <c r="E23" s="826"/>
      <c r="F23" s="826"/>
      <c r="G23" s="826"/>
      <c r="H23" s="826"/>
      <c r="I23" s="827"/>
      <c r="J23" s="811">
        <v>40399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28" t="s">
        <v>87</v>
      </c>
      <c r="C24" s="829"/>
      <c r="D24" s="823"/>
      <c r="E24" s="826" t="s">
        <v>88</v>
      </c>
      <c r="F24" s="826"/>
      <c r="G24" s="826"/>
      <c r="H24" s="826"/>
      <c r="I24" s="827"/>
      <c r="J24" s="811">
        <v>3034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24"/>
      <c r="B25" s="814"/>
      <c r="C25" s="809"/>
      <c r="D25" s="810"/>
      <c r="E25" s="809" t="s">
        <v>89</v>
      </c>
      <c r="F25" s="809"/>
      <c r="G25" s="809"/>
      <c r="H25" s="809"/>
      <c r="I25" s="810"/>
      <c r="J25" s="811">
        <v>765</v>
      </c>
      <c r="K25" s="812"/>
      <c r="L25" s="812"/>
      <c r="M25" s="812"/>
      <c r="N25" s="812"/>
      <c r="O25" s="812"/>
      <c r="P25" s="1293"/>
      <c r="Q25" s="1293"/>
    </row>
    <row r="26" spans="1:17" ht="29.65" customHeight="1">
      <c r="A26" s="810"/>
      <c r="B26" s="814" t="s">
        <v>90</v>
      </c>
      <c r="C26" s="809"/>
      <c r="D26" s="809"/>
      <c r="E26" s="809"/>
      <c r="F26" s="809"/>
      <c r="G26" s="809"/>
      <c r="H26" s="809"/>
      <c r="I26" s="810"/>
      <c r="J26" s="811">
        <v>44199</v>
      </c>
      <c r="K26" s="812"/>
      <c r="L26" s="812"/>
      <c r="M26" s="812"/>
      <c r="N26" s="812"/>
      <c r="O26" s="812"/>
      <c r="P26" s="17"/>
      <c r="Q26" s="17"/>
    </row>
    <row r="28" spans="1:17" s="15" customFormat="1" ht="21.2" customHeight="1">
      <c r="A28" s="815" t="s">
        <v>91</v>
      </c>
      <c r="B28" s="815"/>
      <c r="C28" s="815"/>
      <c r="D28" s="815"/>
      <c r="E28" s="815"/>
      <c r="F28" s="815"/>
      <c r="G28" s="815"/>
      <c r="H28" s="815"/>
      <c r="I28" s="815"/>
      <c r="J28" s="815"/>
      <c r="K28" s="815"/>
      <c r="L28" s="815"/>
      <c r="M28" s="815"/>
      <c r="N28" s="815"/>
      <c r="O28" s="815"/>
    </row>
    <row r="29" spans="1:17" s="15" customFormat="1" ht="21.2" customHeight="1">
      <c r="A29" s="818" t="s">
        <v>92</v>
      </c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</row>
    <row r="30" spans="1:17" s="16" customFormat="1" ht="14.25">
      <c r="A30" s="16" t="s">
        <v>93</v>
      </c>
    </row>
    <row r="31" spans="1:17" s="16" customFormat="1" ht="14.25">
      <c r="A31" s="16" t="s">
        <v>94</v>
      </c>
    </row>
  </sheetData>
  <mergeCells count="30"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O26"/>
    <mergeCell ref="A28:O28"/>
    <mergeCell ref="P3:Q3"/>
    <mergeCell ref="P4:Q4"/>
    <mergeCell ref="P5:Q5"/>
    <mergeCell ref="A5:A7"/>
    <mergeCell ref="B5:E5"/>
    <mergeCell ref="J5:K5"/>
    <mergeCell ref="L5:M5"/>
    <mergeCell ref="N5:O5"/>
    <mergeCell ref="F5:G5"/>
    <mergeCell ref="H5:I5"/>
    <mergeCell ref="B6:D6"/>
    <mergeCell ref="F6:O6"/>
    <mergeCell ref="A1:O1"/>
    <mergeCell ref="A2:O2"/>
    <mergeCell ref="B3:L3"/>
    <mergeCell ref="M3:O3"/>
    <mergeCell ref="B4:L4"/>
    <mergeCell ref="M4:O4"/>
  </mergeCells>
  <phoneticPr fontId="5" type="noConversion"/>
  <pageMargins left="0.75" right="0.75" top="1" bottom="1" header="0.5" footer="0.5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R31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48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99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50</v>
      </c>
      <c r="Q3" s="1384"/>
      <c r="R3" s="25"/>
    </row>
    <row r="4" spans="1:18" ht="18" customHeight="1">
      <c r="A4" s="3"/>
      <c r="B4" s="833" t="s">
        <v>100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52</v>
      </c>
      <c r="Q4" s="1385"/>
      <c r="R4" s="26"/>
    </row>
    <row r="5" spans="1:18" s="4" customFormat="1" ht="34.15" customHeight="1">
      <c r="A5" s="830" t="s">
        <v>53</v>
      </c>
      <c r="B5" s="820" t="s">
        <v>54</v>
      </c>
      <c r="C5" s="821"/>
      <c r="D5" s="821"/>
      <c r="E5" s="822"/>
      <c r="F5" s="836" t="s">
        <v>55</v>
      </c>
      <c r="G5" s="836"/>
      <c r="H5" s="836" t="s">
        <v>56</v>
      </c>
      <c r="I5" s="836"/>
      <c r="J5" s="836" t="s">
        <v>57</v>
      </c>
      <c r="K5" s="836"/>
      <c r="L5" s="836" t="s">
        <v>58</v>
      </c>
      <c r="M5" s="836"/>
      <c r="N5" s="819" t="s">
        <v>59</v>
      </c>
      <c r="O5" s="819"/>
      <c r="P5" s="819" t="s">
        <v>60</v>
      </c>
      <c r="Q5" s="819"/>
    </row>
    <row r="6" spans="1:18" s="4" customFormat="1" ht="34.700000000000003" customHeight="1">
      <c r="A6" s="831"/>
      <c r="B6" s="820" t="s">
        <v>61</v>
      </c>
      <c r="C6" s="821"/>
      <c r="D6" s="822"/>
      <c r="E6" s="5" t="s">
        <v>62</v>
      </c>
      <c r="F6" s="819" t="s">
        <v>63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64</v>
      </c>
      <c r="C7" s="14" t="s">
        <v>65</v>
      </c>
      <c r="D7" s="14" t="s">
        <v>66</v>
      </c>
      <c r="E7" s="7" t="s">
        <v>67</v>
      </c>
      <c r="F7" s="6" t="s">
        <v>68</v>
      </c>
      <c r="G7" s="6" t="s">
        <v>69</v>
      </c>
      <c r="H7" s="6" t="s">
        <v>68</v>
      </c>
      <c r="I7" s="6" t="s">
        <v>69</v>
      </c>
      <c r="J7" s="6" t="s">
        <v>68</v>
      </c>
      <c r="K7" s="6" t="s">
        <v>69</v>
      </c>
      <c r="L7" s="6" t="s">
        <v>68</v>
      </c>
      <c r="M7" s="6" t="s">
        <v>69</v>
      </c>
      <c r="N7" s="6" t="s">
        <v>68</v>
      </c>
      <c r="O7" s="6" t="s">
        <v>69</v>
      </c>
      <c r="P7" s="6" t="s">
        <v>68</v>
      </c>
      <c r="Q7" s="6" t="s">
        <v>69</v>
      </c>
    </row>
    <row r="8" spans="1:18" ht="40.5" customHeight="1">
      <c r="A8" s="12" t="s">
        <v>70</v>
      </c>
      <c r="B8" s="8">
        <v>24040</v>
      </c>
      <c r="C8" s="8">
        <v>14996</v>
      </c>
      <c r="D8" s="8">
        <v>9044</v>
      </c>
      <c r="E8" s="9">
        <v>100</v>
      </c>
      <c r="F8" s="8">
        <v>7551</v>
      </c>
      <c r="G8" s="8">
        <v>4213</v>
      </c>
      <c r="H8" s="8">
        <v>3442</v>
      </c>
      <c r="I8" s="8">
        <v>2261</v>
      </c>
      <c r="J8" s="8">
        <v>2789</v>
      </c>
      <c r="K8" s="8">
        <v>1582</v>
      </c>
      <c r="L8" s="8">
        <v>655</v>
      </c>
      <c r="M8" s="8">
        <v>557</v>
      </c>
      <c r="N8" s="8">
        <v>79</v>
      </c>
      <c r="O8" s="8">
        <v>107</v>
      </c>
      <c r="P8" s="8">
        <v>480</v>
      </c>
      <c r="Q8" s="8">
        <v>324</v>
      </c>
    </row>
    <row r="9" spans="1:18" ht="40.5" customHeight="1">
      <c r="A9" s="10" t="s">
        <v>71</v>
      </c>
      <c r="B9" s="8">
        <v>252</v>
      </c>
      <c r="C9" s="8">
        <v>151</v>
      </c>
      <c r="D9" s="8">
        <v>101</v>
      </c>
      <c r="E9" s="9">
        <v>1.05</v>
      </c>
      <c r="F9" s="8">
        <v>45</v>
      </c>
      <c r="G9" s="8">
        <v>18</v>
      </c>
      <c r="H9" s="8">
        <v>4</v>
      </c>
      <c r="I9" s="8">
        <v>8</v>
      </c>
      <c r="J9" s="8">
        <v>86</v>
      </c>
      <c r="K9" s="8">
        <v>34</v>
      </c>
      <c r="L9" s="8">
        <v>12</v>
      </c>
      <c r="M9" s="8">
        <v>41</v>
      </c>
      <c r="N9" s="8">
        <v>1</v>
      </c>
      <c r="O9" s="8">
        <v>0</v>
      </c>
      <c r="P9" s="8">
        <v>3</v>
      </c>
      <c r="Q9" s="8">
        <v>0</v>
      </c>
    </row>
    <row r="10" spans="1:18" ht="40.5" customHeight="1">
      <c r="A10" s="10" t="s">
        <v>72</v>
      </c>
      <c r="B10" s="8">
        <v>0</v>
      </c>
      <c r="C10" s="8">
        <v>0</v>
      </c>
      <c r="D10" s="8">
        <v>0</v>
      </c>
      <c r="E10" s="9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8" ht="40.5" customHeight="1">
      <c r="A11" s="10" t="s">
        <v>73</v>
      </c>
      <c r="B11" s="8">
        <v>185</v>
      </c>
      <c r="C11" s="8">
        <v>116</v>
      </c>
      <c r="D11" s="8">
        <v>69</v>
      </c>
      <c r="E11" s="9">
        <v>0.77</v>
      </c>
      <c r="F11" s="8">
        <v>43</v>
      </c>
      <c r="G11" s="8">
        <v>26</v>
      </c>
      <c r="H11" s="8">
        <v>46</v>
      </c>
      <c r="I11" s="8">
        <v>24</v>
      </c>
      <c r="J11" s="8">
        <v>7</v>
      </c>
      <c r="K11" s="8">
        <v>2</v>
      </c>
      <c r="L11" s="8">
        <v>6</v>
      </c>
      <c r="M11" s="8">
        <v>6</v>
      </c>
      <c r="N11" s="8">
        <v>0</v>
      </c>
      <c r="O11" s="8">
        <v>2</v>
      </c>
      <c r="P11" s="8">
        <v>14</v>
      </c>
      <c r="Q11" s="8">
        <v>9</v>
      </c>
    </row>
    <row r="12" spans="1:18" ht="40.5" customHeight="1">
      <c r="A12" s="11" t="s">
        <v>74</v>
      </c>
      <c r="B12" s="8">
        <v>363</v>
      </c>
      <c r="C12" s="8">
        <v>151</v>
      </c>
      <c r="D12" s="8">
        <v>212</v>
      </c>
      <c r="E12" s="9">
        <v>1.51</v>
      </c>
      <c r="F12" s="8">
        <v>36</v>
      </c>
      <c r="G12" s="8">
        <v>68</v>
      </c>
      <c r="H12" s="8">
        <v>71</v>
      </c>
      <c r="I12" s="8">
        <v>85</v>
      </c>
      <c r="J12" s="8">
        <v>22</v>
      </c>
      <c r="K12" s="8">
        <v>29</v>
      </c>
      <c r="L12" s="8">
        <v>17</v>
      </c>
      <c r="M12" s="8">
        <v>25</v>
      </c>
      <c r="N12" s="8">
        <v>0</v>
      </c>
      <c r="O12" s="8">
        <v>0</v>
      </c>
      <c r="P12" s="8">
        <v>5</v>
      </c>
      <c r="Q12" s="8">
        <v>5</v>
      </c>
    </row>
    <row r="13" spans="1:18" ht="40.5" customHeight="1">
      <c r="A13" s="11" t="s">
        <v>75</v>
      </c>
      <c r="B13" s="8">
        <v>676</v>
      </c>
      <c r="C13" s="8">
        <v>168</v>
      </c>
      <c r="D13" s="8">
        <v>508</v>
      </c>
      <c r="E13" s="9">
        <v>2.81</v>
      </c>
      <c r="F13" s="8">
        <v>25</v>
      </c>
      <c r="G13" s="8">
        <v>152</v>
      </c>
      <c r="H13" s="8">
        <v>84</v>
      </c>
      <c r="I13" s="8">
        <v>143</v>
      </c>
      <c r="J13" s="8">
        <v>9</v>
      </c>
      <c r="K13" s="8">
        <v>26</v>
      </c>
      <c r="L13" s="8">
        <v>46</v>
      </c>
      <c r="M13" s="8">
        <v>170</v>
      </c>
      <c r="N13" s="8">
        <v>0</v>
      </c>
      <c r="O13" s="8">
        <v>7</v>
      </c>
      <c r="P13" s="8">
        <v>4</v>
      </c>
      <c r="Q13" s="8">
        <v>10</v>
      </c>
    </row>
    <row r="14" spans="1:18" ht="40.5" customHeight="1">
      <c r="A14" s="11" t="s">
        <v>76</v>
      </c>
      <c r="B14" s="8">
        <v>685</v>
      </c>
      <c r="C14" s="8">
        <v>204</v>
      </c>
      <c r="D14" s="8">
        <v>481</v>
      </c>
      <c r="E14" s="9">
        <v>2.85</v>
      </c>
      <c r="F14" s="8">
        <v>68</v>
      </c>
      <c r="G14" s="8">
        <v>215</v>
      </c>
      <c r="H14" s="8">
        <v>87</v>
      </c>
      <c r="I14" s="8">
        <v>158</v>
      </c>
      <c r="J14" s="8">
        <v>15</v>
      </c>
      <c r="K14" s="8">
        <v>54</v>
      </c>
      <c r="L14" s="8">
        <v>22</v>
      </c>
      <c r="M14" s="8">
        <v>19</v>
      </c>
      <c r="N14" s="8">
        <v>2</v>
      </c>
      <c r="O14" s="8">
        <v>14</v>
      </c>
      <c r="P14" s="8">
        <v>10</v>
      </c>
      <c r="Q14" s="8">
        <v>21</v>
      </c>
    </row>
    <row r="15" spans="1:18" ht="40.5" customHeight="1">
      <c r="A15" s="11" t="s">
        <v>77</v>
      </c>
      <c r="B15" s="8">
        <v>904</v>
      </c>
      <c r="C15" s="8">
        <v>286</v>
      </c>
      <c r="D15" s="8">
        <v>618</v>
      </c>
      <c r="E15" s="9">
        <v>3.76</v>
      </c>
      <c r="F15" s="8">
        <v>137</v>
      </c>
      <c r="G15" s="8">
        <v>257</v>
      </c>
      <c r="H15" s="8">
        <v>82</v>
      </c>
      <c r="I15" s="8">
        <v>183</v>
      </c>
      <c r="J15" s="8">
        <v>23</v>
      </c>
      <c r="K15" s="8">
        <v>89</v>
      </c>
      <c r="L15" s="8">
        <v>28</v>
      </c>
      <c r="M15" s="8">
        <v>47</v>
      </c>
      <c r="N15" s="8">
        <v>3</v>
      </c>
      <c r="O15" s="8">
        <v>8</v>
      </c>
      <c r="P15" s="8">
        <v>13</v>
      </c>
      <c r="Q15" s="8">
        <v>34</v>
      </c>
    </row>
    <row r="16" spans="1:18" ht="40.5" customHeight="1">
      <c r="A16" s="11" t="s">
        <v>78</v>
      </c>
      <c r="B16" s="8">
        <v>1387</v>
      </c>
      <c r="C16" s="8">
        <v>535</v>
      </c>
      <c r="D16" s="8">
        <v>852</v>
      </c>
      <c r="E16" s="9">
        <v>5.77</v>
      </c>
      <c r="F16" s="8">
        <v>222</v>
      </c>
      <c r="G16" s="8">
        <v>360</v>
      </c>
      <c r="H16" s="8">
        <v>190</v>
      </c>
      <c r="I16" s="8">
        <v>261</v>
      </c>
      <c r="J16" s="8">
        <v>60</v>
      </c>
      <c r="K16" s="8">
        <v>134</v>
      </c>
      <c r="L16" s="8">
        <v>28</v>
      </c>
      <c r="M16" s="8">
        <v>37</v>
      </c>
      <c r="N16" s="8">
        <v>10</v>
      </c>
      <c r="O16" s="8">
        <v>18</v>
      </c>
      <c r="P16" s="8">
        <v>25</v>
      </c>
      <c r="Q16" s="8">
        <v>42</v>
      </c>
    </row>
    <row r="17" spans="1:17" ht="40.5" customHeight="1">
      <c r="A17" s="11" t="s">
        <v>79</v>
      </c>
      <c r="B17" s="8">
        <v>1529</v>
      </c>
      <c r="C17" s="8">
        <v>629</v>
      </c>
      <c r="D17" s="8">
        <v>900</v>
      </c>
      <c r="E17" s="9">
        <v>6.36</v>
      </c>
      <c r="F17" s="8">
        <v>296</v>
      </c>
      <c r="G17" s="8">
        <v>416</v>
      </c>
      <c r="H17" s="8">
        <v>179</v>
      </c>
      <c r="I17" s="8">
        <v>233</v>
      </c>
      <c r="J17" s="8">
        <v>89</v>
      </c>
      <c r="K17" s="8">
        <v>150</v>
      </c>
      <c r="L17" s="8">
        <v>22</v>
      </c>
      <c r="M17" s="8">
        <v>37</v>
      </c>
      <c r="N17" s="8">
        <v>5</v>
      </c>
      <c r="O17" s="8">
        <v>13</v>
      </c>
      <c r="P17" s="8">
        <v>38</v>
      </c>
      <c r="Q17" s="8">
        <v>51</v>
      </c>
    </row>
    <row r="18" spans="1:17" ht="40.5" customHeight="1">
      <c r="A18" s="11" t="s">
        <v>80</v>
      </c>
      <c r="B18" s="8">
        <v>1718</v>
      </c>
      <c r="C18" s="8">
        <v>838</v>
      </c>
      <c r="D18" s="8">
        <v>880</v>
      </c>
      <c r="E18" s="9">
        <v>7.15</v>
      </c>
      <c r="F18" s="8">
        <v>372</v>
      </c>
      <c r="G18" s="8">
        <v>440</v>
      </c>
      <c r="H18" s="8">
        <v>232</v>
      </c>
      <c r="I18" s="8">
        <v>229</v>
      </c>
      <c r="J18" s="8">
        <v>165</v>
      </c>
      <c r="K18" s="8">
        <v>149</v>
      </c>
      <c r="L18" s="8">
        <v>40</v>
      </c>
      <c r="M18" s="8">
        <v>31</v>
      </c>
      <c r="N18" s="8">
        <v>6</v>
      </c>
      <c r="O18" s="8">
        <v>6</v>
      </c>
      <c r="P18" s="8">
        <v>23</v>
      </c>
      <c r="Q18" s="8">
        <v>25</v>
      </c>
    </row>
    <row r="19" spans="1:17" ht="40.5" customHeight="1">
      <c r="A19" s="11" t="s">
        <v>81</v>
      </c>
      <c r="B19" s="8">
        <v>3917</v>
      </c>
      <c r="C19" s="8">
        <v>2228</v>
      </c>
      <c r="D19" s="8">
        <v>1689</v>
      </c>
      <c r="E19" s="9">
        <v>16.29</v>
      </c>
      <c r="F19" s="8">
        <v>892</v>
      </c>
      <c r="G19" s="8">
        <v>793</v>
      </c>
      <c r="H19" s="8">
        <v>606</v>
      </c>
      <c r="I19" s="8">
        <v>455</v>
      </c>
      <c r="J19" s="8">
        <v>557</v>
      </c>
      <c r="K19" s="8">
        <v>319</v>
      </c>
      <c r="L19" s="8">
        <v>84</v>
      </c>
      <c r="M19" s="8">
        <v>58</v>
      </c>
      <c r="N19" s="8">
        <v>9</v>
      </c>
      <c r="O19" s="8">
        <v>16</v>
      </c>
      <c r="P19" s="8">
        <v>80</v>
      </c>
      <c r="Q19" s="8">
        <v>48</v>
      </c>
    </row>
    <row r="20" spans="1:17" ht="40.5" customHeight="1">
      <c r="A20" s="11" t="s">
        <v>82</v>
      </c>
      <c r="B20" s="8">
        <v>3461</v>
      </c>
      <c r="C20" s="8">
        <v>2334</v>
      </c>
      <c r="D20" s="8">
        <v>1127</v>
      </c>
      <c r="E20" s="9">
        <v>14.4</v>
      </c>
      <c r="F20" s="8">
        <v>1135</v>
      </c>
      <c r="G20" s="8">
        <v>598</v>
      </c>
      <c r="H20" s="8">
        <v>531</v>
      </c>
      <c r="I20" s="8">
        <v>199</v>
      </c>
      <c r="J20" s="8">
        <v>534</v>
      </c>
      <c r="K20" s="8">
        <v>243</v>
      </c>
      <c r="L20" s="8">
        <v>68</v>
      </c>
      <c r="M20" s="8">
        <v>40</v>
      </c>
      <c r="N20" s="8">
        <v>9</v>
      </c>
      <c r="O20" s="8">
        <v>8</v>
      </c>
      <c r="P20" s="8">
        <v>57</v>
      </c>
      <c r="Q20" s="8">
        <v>39</v>
      </c>
    </row>
    <row r="21" spans="1:17" ht="40.5" customHeight="1">
      <c r="A21" s="11" t="s">
        <v>83</v>
      </c>
      <c r="B21" s="8">
        <v>2587</v>
      </c>
      <c r="C21" s="8">
        <v>1956</v>
      </c>
      <c r="D21" s="8">
        <v>631</v>
      </c>
      <c r="E21" s="9">
        <v>10.76</v>
      </c>
      <c r="F21" s="8">
        <v>1070</v>
      </c>
      <c r="G21" s="8">
        <v>327</v>
      </c>
      <c r="H21" s="8">
        <v>414</v>
      </c>
      <c r="I21" s="8">
        <v>114</v>
      </c>
      <c r="J21" s="8">
        <v>324</v>
      </c>
      <c r="K21" s="8">
        <v>153</v>
      </c>
      <c r="L21" s="8">
        <v>74</v>
      </c>
      <c r="M21" s="8">
        <v>14</v>
      </c>
      <c r="N21" s="8">
        <v>10</v>
      </c>
      <c r="O21" s="8">
        <v>3</v>
      </c>
      <c r="P21" s="8">
        <v>64</v>
      </c>
      <c r="Q21" s="8">
        <v>20</v>
      </c>
    </row>
    <row r="22" spans="1:17" ht="40.5" customHeight="1">
      <c r="A22" s="11" t="s">
        <v>84</v>
      </c>
      <c r="B22" s="8">
        <v>6376</v>
      </c>
      <c r="C22" s="8">
        <v>5400</v>
      </c>
      <c r="D22" s="8">
        <v>976</v>
      </c>
      <c r="E22" s="9">
        <v>26.52</v>
      </c>
      <c r="F22" s="8">
        <v>3210</v>
      </c>
      <c r="G22" s="8">
        <v>543</v>
      </c>
      <c r="H22" s="8">
        <v>916</v>
      </c>
      <c r="I22" s="8">
        <v>169</v>
      </c>
      <c r="J22" s="8">
        <v>898</v>
      </c>
      <c r="K22" s="8">
        <v>200</v>
      </c>
      <c r="L22" s="8">
        <v>208</v>
      </c>
      <c r="M22" s="8">
        <v>32</v>
      </c>
      <c r="N22" s="8">
        <v>24</v>
      </c>
      <c r="O22" s="8">
        <v>12</v>
      </c>
      <c r="P22" s="8">
        <v>144</v>
      </c>
      <c r="Q22" s="8">
        <v>20</v>
      </c>
    </row>
    <row r="23" spans="1:17" ht="29.65" customHeight="1">
      <c r="A23" s="823" t="s">
        <v>85</v>
      </c>
      <c r="B23" s="825" t="s">
        <v>86</v>
      </c>
      <c r="C23" s="826"/>
      <c r="D23" s="826"/>
      <c r="E23" s="826"/>
      <c r="F23" s="826"/>
      <c r="G23" s="826"/>
      <c r="H23" s="826"/>
      <c r="I23" s="827"/>
      <c r="J23" s="811">
        <v>40531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28" t="s">
        <v>87</v>
      </c>
      <c r="C24" s="829"/>
      <c r="D24" s="823"/>
      <c r="E24" s="826" t="s">
        <v>88</v>
      </c>
      <c r="F24" s="826"/>
      <c r="G24" s="826"/>
      <c r="H24" s="826"/>
      <c r="I24" s="827"/>
      <c r="J24" s="811">
        <v>2942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24"/>
      <c r="B25" s="814"/>
      <c r="C25" s="809"/>
      <c r="D25" s="810"/>
      <c r="E25" s="809" t="s">
        <v>89</v>
      </c>
      <c r="F25" s="809"/>
      <c r="G25" s="809"/>
      <c r="H25" s="809"/>
      <c r="I25" s="810"/>
      <c r="J25" s="811">
        <v>779</v>
      </c>
      <c r="K25" s="812"/>
      <c r="L25" s="812"/>
      <c r="M25" s="812"/>
      <c r="N25" s="812"/>
      <c r="O25" s="812"/>
      <c r="P25" s="1293"/>
      <c r="Q25" s="1293"/>
    </row>
    <row r="26" spans="1:17" ht="29.65" customHeight="1">
      <c r="A26" s="810"/>
      <c r="B26" s="814" t="s">
        <v>90</v>
      </c>
      <c r="C26" s="809"/>
      <c r="D26" s="809"/>
      <c r="E26" s="809"/>
      <c r="F26" s="809"/>
      <c r="G26" s="809"/>
      <c r="H26" s="809"/>
      <c r="I26" s="810"/>
      <c r="J26" s="811">
        <v>44252</v>
      </c>
      <c r="K26" s="812"/>
      <c r="L26" s="812"/>
      <c r="M26" s="812"/>
      <c r="N26" s="812"/>
      <c r="O26" s="812"/>
      <c r="P26" s="17"/>
      <c r="Q26" s="17"/>
    </row>
    <row r="28" spans="1:17" s="15" customFormat="1" ht="21.2" customHeight="1">
      <c r="A28" s="815" t="s">
        <v>91</v>
      </c>
      <c r="B28" s="815"/>
      <c r="C28" s="815"/>
      <c r="D28" s="815"/>
      <c r="E28" s="815"/>
      <c r="F28" s="815"/>
      <c r="G28" s="815"/>
      <c r="H28" s="815"/>
      <c r="I28" s="815"/>
      <c r="J28" s="815"/>
      <c r="K28" s="815"/>
      <c r="L28" s="815"/>
      <c r="M28" s="815"/>
      <c r="N28" s="815"/>
      <c r="O28" s="815"/>
    </row>
    <row r="29" spans="1:17" s="15" customFormat="1" ht="21.2" customHeight="1">
      <c r="A29" s="818" t="s">
        <v>92</v>
      </c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</row>
    <row r="30" spans="1:17" s="16" customFormat="1" ht="14.25">
      <c r="A30" s="16" t="s">
        <v>93</v>
      </c>
    </row>
    <row r="31" spans="1:17" s="16" customFormat="1" ht="14.25">
      <c r="A31" s="16" t="s">
        <v>94</v>
      </c>
    </row>
  </sheetData>
  <mergeCells count="30"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O26"/>
    <mergeCell ref="A28:O28"/>
    <mergeCell ref="P3:Q3"/>
    <mergeCell ref="P4:Q4"/>
    <mergeCell ref="P5:Q5"/>
    <mergeCell ref="A5:A7"/>
    <mergeCell ref="B5:E5"/>
    <mergeCell ref="J5:K5"/>
    <mergeCell ref="L5:M5"/>
    <mergeCell ref="N5:O5"/>
    <mergeCell ref="F5:G5"/>
    <mergeCell ref="H5:I5"/>
    <mergeCell ref="B6:D6"/>
    <mergeCell ref="F6:O6"/>
    <mergeCell ref="A1:O1"/>
    <mergeCell ref="A2:O2"/>
    <mergeCell ref="B3:L3"/>
    <mergeCell ref="M3:O3"/>
    <mergeCell ref="B4:L4"/>
    <mergeCell ref="M4:O4"/>
  </mergeCells>
  <phoneticPr fontId="5" type="noConversion"/>
  <pageMargins left="0.75" right="0.75" top="1" bottom="1" header="0.5" footer="0.5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R31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48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101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50</v>
      </c>
      <c r="Q3" s="1384"/>
      <c r="R3" s="25"/>
    </row>
    <row r="4" spans="1:18" ht="18" customHeight="1">
      <c r="A4" s="3"/>
      <c r="B4" s="833" t="s">
        <v>102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52</v>
      </c>
      <c r="Q4" s="1385"/>
      <c r="R4" s="26"/>
    </row>
    <row r="5" spans="1:18" s="4" customFormat="1" ht="34.15" customHeight="1">
      <c r="A5" s="830" t="s">
        <v>53</v>
      </c>
      <c r="B5" s="820" t="s">
        <v>54</v>
      </c>
      <c r="C5" s="821"/>
      <c r="D5" s="821"/>
      <c r="E5" s="822"/>
      <c r="F5" s="836" t="s">
        <v>55</v>
      </c>
      <c r="G5" s="836"/>
      <c r="H5" s="836" t="s">
        <v>56</v>
      </c>
      <c r="I5" s="836"/>
      <c r="J5" s="836" t="s">
        <v>57</v>
      </c>
      <c r="K5" s="836"/>
      <c r="L5" s="836" t="s">
        <v>58</v>
      </c>
      <c r="M5" s="836"/>
      <c r="N5" s="819" t="s">
        <v>59</v>
      </c>
      <c r="O5" s="819"/>
      <c r="P5" s="819" t="s">
        <v>60</v>
      </c>
      <c r="Q5" s="819"/>
    </row>
    <row r="6" spans="1:18" s="4" customFormat="1" ht="34.700000000000003" customHeight="1">
      <c r="A6" s="831"/>
      <c r="B6" s="820" t="s">
        <v>61</v>
      </c>
      <c r="C6" s="821"/>
      <c r="D6" s="822"/>
      <c r="E6" s="5" t="s">
        <v>62</v>
      </c>
      <c r="F6" s="819" t="s">
        <v>63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0" t="s">
        <v>64</v>
      </c>
      <c r="C7" s="21" t="s">
        <v>65</v>
      </c>
      <c r="D7" s="21" t="s">
        <v>66</v>
      </c>
      <c r="E7" s="7" t="s">
        <v>67</v>
      </c>
      <c r="F7" s="6" t="s">
        <v>68</v>
      </c>
      <c r="G7" s="6" t="s">
        <v>69</v>
      </c>
      <c r="H7" s="6" t="s">
        <v>68</v>
      </c>
      <c r="I7" s="6" t="s">
        <v>69</v>
      </c>
      <c r="J7" s="6" t="s">
        <v>68</v>
      </c>
      <c r="K7" s="6" t="s">
        <v>69</v>
      </c>
      <c r="L7" s="6" t="s">
        <v>68</v>
      </c>
      <c r="M7" s="6" t="s">
        <v>69</v>
      </c>
      <c r="N7" s="6" t="s">
        <v>68</v>
      </c>
      <c r="O7" s="6" t="s">
        <v>69</v>
      </c>
      <c r="P7" s="6" t="s">
        <v>68</v>
      </c>
      <c r="Q7" s="6" t="s">
        <v>69</v>
      </c>
    </row>
    <row r="8" spans="1:18" ht="40.5" customHeight="1">
      <c r="A8" s="22" t="s">
        <v>70</v>
      </c>
      <c r="B8" s="8">
        <v>23870</v>
      </c>
      <c r="C8" s="8">
        <v>14957</v>
      </c>
      <c r="D8" s="8">
        <v>8913</v>
      </c>
      <c r="E8" s="9">
        <v>100</v>
      </c>
      <c r="F8" s="8">
        <v>7621</v>
      </c>
      <c r="G8" s="8">
        <v>4280</v>
      </c>
      <c r="H8" s="8">
        <v>3442</v>
      </c>
      <c r="I8" s="8">
        <v>2257</v>
      </c>
      <c r="J8" s="8">
        <v>2788</v>
      </c>
      <c r="K8" s="8">
        <v>1582</v>
      </c>
      <c r="L8" s="8">
        <v>547</v>
      </c>
      <c r="M8" s="8">
        <v>368</v>
      </c>
      <c r="N8" s="8">
        <v>77</v>
      </c>
      <c r="O8" s="8">
        <v>109</v>
      </c>
      <c r="P8" s="8">
        <v>482</v>
      </c>
      <c r="Q8" s="8">
        <v>317</v>
      </c>
    </row>
    <row r="9" spans="1:18" ht="40.5" customHeight="1">
      <c r="A9" s="23" t="s">
        <v>71</v>
      </c>
      <c r="B9" s="8">
        <v>194</v>
      </c>
      <c r="C9" s="8">
        <v>156</v>
      </c>
      <c r="D9" s="8">
        <v>38</v>
      </c>
      <c r="E9" s="9">
        <v>0.81</v>
      </c>
      <c r="F9" s="8">
        <v>58</v>
      </c>
      <c r="G9" s="8">
        <v>13</v>
      </c>
      <c r="H9" s="8">
        <v>5</v>
      </c>
      <c r="I9" s="8">
        <v>1</v>
      </c>
      <c r="J9" s="8">
        <v>90</v>
      </c>
      <c r="K9" s="8">
        <v>21</v>
      </c>
      <c r="L9" s="8">
        <v>2</v>
      </c>
      <c r="M9" s="8">
        <v>3</v>
      </c>
      <c r="N9" s="8">
        <v>1</v>
      </c>
      <c r="O9" s="8">
        <v>0</v>
      </c>
      <c r="P9" s="8">
        <v>0</v>
      </c>
      <c r="Q9" s="8">
        <v>0</v>
      </c>
    </row>
    <row r="10" spans="1:18" ht="40.5" customHeight="1">
      <c r="A10" s="23" t="s">
        <v>72</v>
      </c>
      <c r="B10" s="8">
        <v>0</v>
      </c>
      <c r="C10" s="8">
        <v>0</v>
      </c>
      <c r="D10" s="8">
        <v>0</v>
      </c>
      <c r="E10" s="9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8" ht="40.5" customHeight="1">
      <c r="A11" s="23" t="s">
        <v>73</v>
      </c>
      <c r="B11" s="8">
        <v>113</v>
      </c>
      <c r="C11" s="8">
        <v>63</v>
      </c>
      <c r="D11" s="8">
        <v>50</v>
      </c>
      <c r="E11" s="9">
        <v>0.47</v>
      </c>
      <c r="F11" s="8">
        <v>36</v>
      </c>
      <c r="G11" s="8">
        <v>18</v>
      </c>
      <c r="H11" s="8">
        <v>16</v>
      </c>
      <c r="I11" s="8">
        <v>15</v>
      </c>
      <c r="J11" s="8">
        <v>5</v>
      </c>
      <c r="K11" s="8">
        <v>5</v>
      </c>
      <c r="L11" s="8">
        <v>1</v>
      </c>
      <c r="M11" s="8">
        <v>5</v>
      </c>
      <c r="N11" s="8">
        <v>0</v>
      </c>
      <c r="O11" s="8">
        <v>2</v>
      </c>
      <c r="P11" s="8">
        <v>5</v>
      </c>
      <c r="Q11" s="8">
        <v>5</v>
      </c>
    </row>
    <row r="12" spans="1:18" ht="40.5" customHeight="1">
      <c r="A12" s="24" t="s">
        <v>74</v>
      </c>
      <c r="B12" s="8">
        <v>370</v>
      </c>
      <c r="C12" s="8">
        <v>154</v>
      </c>
      <c r="D12" s="8">
        <v>216</v>
      </c>
      <c r="E12" s="9">
        <v>1.55</v>
      </c>
      <c r="F12" s="8">
        <v>31</v>
      </c>
      <c r="G12" s="8">
        <v>62</v>
      </c>
      <c r="H12" s="8">
        <v>67</v>
      </c>
      <c r="I12" s="8">
        <v>83</v>
      </c>
      <c r="J12" s="8">
        <v>24</v>
      </c>
      <c r="K12" s="8">
        <v>31</v>
      </c>
      <c r="L12" s="8">
        <v>16</v>
      </c>
      <c r="M12" s="8">
        <v>34</v>
      </c>
      <c r="N12" s="8">
        <v>0</v>
      </c>
      <c r="O12" s="8">
        <v>0</v>
      </c>
      <c r="P12" s="8">
        <v>16</v>
      </c>
      <c r="Q12" s="8">
        <v>6</v>
      </c>
    </row>
    <row r="13" spans="1:18" ht="40.5" customHeight="1">
      <c r="A13" s="24" t="s">
        <v>75</v>
      </c>
      <c r="B13" s="8">
        <v>516</v>
      </c>
      <c r="C13" s="8">
        <v>145</v>
      </c>
      <c r="D13" s="8">
        <v>371</v>
      </c>
      <c r="E13" s="9">
        <v>2.16</v>
      </c>
      <c r="F13" s="8">
        <v>31</v>
      </c>
      <c r="G13" s="8">
        <v>129</v>
      </c>
      <c r="H13" s="8">
        <v>89</v>
      </c>
      <c r="I13" s="8">
        <v>147</v>
      </c>
      <c r="J13" s="8">
        <v>8</v>
      </c>
      <c r="K13" s="8">
        <v>44</v>
      </c>
      <c r="L13" s="8">
        <v>12</v>
      </c>
      <c r="M13" s="8">
        <v>29</v>
      </c>
      <c r="N13" s="8">
        <v>0</v>
      </c>
      <c r="O13" s="8">
        <v>9</v>
      </c>
      <c r="P13" s="8">
        <v>5</v>
      </c>
      <c r="Q13" s="8">
        <v>13</v>
      </c>
    </row>
    <row r="14" spans="1:18" ht="40.5" customHeight="1">
      <c r="A14" s="24" t="s">
        <v>76</v>
      </c>
      <c r="B14" s="8">
        <v>587</v>
      </c>
      <c r="C14" s="8">
        <v>162</v>
      </c>
      <c r="D14" s="8">
        <v>425</v>
      </c>
      <c r="E14" s="9">
        <v>2.46</v>
      </c>
      <c r="F14" s="8">
        <v>34</v>
      </c>
      <c r="G14" s="8">
        <v>152</v>
      </c>
      <c r="H14" s="8">
        <v>80</v>
      </c>
      <c r="I14" s="8">
        <v>166</v>
      </c>
      <c r="J14" s="8">
        <v>23</v>
      </c>
      <c r="K14" s="8">
        <v>55</v>
      </c>
      <c r="L14" s="8">
        <v>12</v>
      </c>
      <c r="M14" s="8">
        <v>19</v>
      </c>
      <c r="N14" s="8">
        <v>2</v>
      </c>
      <c r="O14" s="8">
        <v>14</v>
      </c>
      <c r="P14" s="8">
        <v>11</v>
      </c>
      <c r="Q14" s="8">
        <v>19</v>
      </c>
    </row>
    <row r="15" spans="1:18" ht="40.5" customHeight="1">
      <c r="A15" s="24" t="s">
        <v>77</v>
      </c>
      <c r="B15" s="8">
        <v>912</v>
      </c>
      <c r="C15" s="8">
        <v>305</v>
      </c>
      <c r="D15" s="8">
        <v>607</v>
      </c>
      <c r="E15" s="9">
        <v>3.82</v>
      </c>
      <c r="F15" s="8">
        <v>134</v>
      </c>
      <c r="G15" s="8">
        <v>231</v>
      </c>
      <c r="H15" s="8">
        <v>112</v>
      </c>
      <c r="I15" s="8">
        <v>192</v>
      </c>
      <c r="J15" s="8">
        <v>22</v>
      </c>
      <c r="K15" s="8">
        <v>91</v>
      </c>
      <c r="L15" s="8">
        <v>21</v>
      </c>
      <c r="M15" s="8">
        <v>46</v>
      </c>
      <c r="N15" s="8">
        <v>2</v>
      </c>
      <c r="O15" s="8">
        <v>8</v>
      </c>
      <c r="P15" s="8">
        <v>14</v>
      </c>
      <c r="Q15" s="8">
        <v>39</v>
      </c>
    </row>
    <row r="16" spans="1:18" ht="40.5" customHeight="1">
      <c r="A16" s="24" t="s">
        <v>78</v>
      </c>
      <c r="B16" s="8">
        <v>1299</v>
      </c>
      <c r="C16" s="8">
        <v>499</v>
      </c>
      <c r="D16" s="8">
        <v>800</v>
      </c>
      <c r="E16" s="9">
        <v>5.44</v>
      </c>
      <c r="F16" s="8">
        <v>187</v>
      </c>
      <c r="G16" s="8">
        <v>310</v>
      </c>
      <c r="H16" s="8">
        <v>190</v>
      </c>
      <c r="I16" s="8">
        <v>269</v>
      </c>
      <c r="J16" s="8">
        <v>64</v>
      </c>
      <c r="K16" s="8">
        <v>126</v>
      </c>
      <c r="L16" s="8">
        <v>22</v>
      </c>
      <c r="M16" s="8">
        <v>36</v>
      </c>
      <c r="N16" s="8">
        <v>9</v>
      </c>
      <c r="O16" s="8">
        <v>18</v>
      </c>
      <c r="P16" s="8">
        <v>27</v>
      </c>
      <c r="Q16" s="8">
        <v>41</v>
      </c>
    </row>
    <row r="17" spans="1:17" ht="40.5" customHeight="1">
      <c r="A17" s="24" t="s">
        <v>79</v>
      </c>
      <c r="B17" s="8">
        <v>1472</v>
      </c>
      <c r="C17" s="8">
        <v>607</v>
      </c>
      <c r="D17" s="8">
        <v>865</v>
      </c>
      <c r="E17" s="9">
        <v>6.17</v>
      </c>
      <c r="F17" s="8">
        <v>259</v>
      </c>
      <c r="G17" s="8">
        <v>394</v>
      </c>
      <c r="H17" s="8">
        <v>184</v>
      </c>
      <c r="I17" s="8">
        <v>225</v>
      </c>
      <c r="J17" s="8">
        <v>95</v>
      </c>
      <c r="K17" s="8">
        <v>160</v>
      </c>
      <c r="L17" s="8">
        <v>33</v>
      </c>
      <c r="M17" s="8">
        <v>30</v>
      </c>
      <c r="N17" s="8">
        <v>2</v>
      </c>
      <c r="O17" s="8">
        <v>12</v>
      </c>
      <c r="P17" s="8">
        <v>34</v>
      </c>
      <c r="Q17" s="8">
        <v>44</v>
      </c>
    </row>
    <row r="18" spans="1:17" ht="40.5" customHeight="1">
      <c r="A18" s="24" t="s">
        <v>80</v>
      </c>
      <c r="B18" s="8">
        <v>1606</v>
      </c>
      <c r="C18" s="8">
        <v>758</v>
      </c>
      <c r="D18" s="8">
        <v>848</v>
      </c>
      <c r="E18" s="9">
        <v>6.73</v>
      </c>
      <c r="F18" s="8">
        <v>284</v>
      </c>
      <c r="G18" s="8">
        <v>378</v>
      </c>
      <c r="H18" s="8">
        <v>241</v>
      </c>
      <c r="I18" s="8">
        <v>251</v>
      </c>
      <c r="J18" s="8">
        <v>172</v>
      </c>
      <c r="K18" s="8">
        <v>157</v>
      </c>
      <c r="L18" s="8">
        <v>24</v>
      </c>
      <c r="M18" s="8">
        <v>31</v>
      </c>
      <c r="N18" s="8">
        <v>7</v>
      </c>
      <c r="O18" s="8">
        <v>6</v>
      </c>
      <c r="P18" s="8">
        <v>30</v>
      </c>
      <c r="Q18" s="8">
        <v>25</v>
      </c>
    </row>
    <row r="19" spans="1:17" ht="40.5" customHeight="1">
      <c r="A19" s="24" t="s">
        <v>81</v>
      </c>
      <c r="B19" s="8">
        <v>3569</v>
      </c>
      <c r="C19" s="8">
        <v>2046</v>
      </c>
      <c r="D19" s="8">
        <v>1523</v>
      </c>
      <c r="E19" s="9">
        <v>14.95</v>
      </c>
      <c r="F19" s="8">
        <v>689</v>
      </c>
      <c r="G19" s="8">
        <v>648</v>
      </c>
      <c r="H19" s="8">
        <v>637</v>
      </c>
      <c r="I19" s="8">
        <v>444</v>
      </c>
      <c r="J19" s="8">
        <v>566</v>
      </c>
      <c r="K19" s="8">
        <v>313</v>
      </c>
      <c r="L19" s="8">
        <v>63</v>
      </c>
      <c r="M19" s="8">
        <v>57</v>
      </c>
      <c r="N19" s="8">
        <v>9</v>
      </c>
      <c r="O19" s="8">
        <v>16</v>
      </c>
      <c r="P19" s="8">
        <v>82</v>
      </c>
      <c r="Q19" s="8">
        <v>45</v>
      </c>
    </row>
    <row r="20" spans="1:17" ht="40.5" customHeight="1">
      <c r="A20" s="24" t="s">
        <v>82</v>
      </c>
      <c r="B20" s="8">
        <v>3099</v>
      </c>
      <c r="C20" s="8">
        <v>2014</v>
      </c>
      <c r="D20" s="8">
        <v>1085</v>
      </c>
      <c r="E20" s="9">
        <v>12.98</v>
      </c>
      <c r="F20" s="8">
        <v>849</v>
      </c>
      <c r="G20" s="8">
        <v>583</v>
      </c>
      <c r="H20" s="8">
        <v>502</v>
      </c>
      <c r="I20" s="8">
        <v>191</v>
      </c>
      <c r="J20" s="8">
        <v>536</v>
      </c>
      <c r="K20" s="8">
        <v>233</v>
      </c>
      <c r="L20" s="8">
        <v>63</v>
      </c>
      <c r="M20" s="8">
        <v>34</v>
      </c>
      <c r="N20" s="8">
        <v>8</v>
      </c>
      <c r="O20" s="8">
        <v>8</v>
      </c>
      <c r="P20" s="8">
        <v>56</v>
      </c>
      <c r="Q20" s="8">
        <v>36</v>
      </c>
    </row>
    <row r="21" spans="1:17" ht="40.5" customHeight="1">
      <c r="A21" s="24" t="s">
        <v>83</v>
      </c>
      <c r="B21" s="8">
        <v>2331</v>
      </c>
      <c r="C21" s="8">
        <v>1671</v>
      </c>
      <c r="D21" s="8">
        <v>660</v>
      </c>
      <c r="E21" s="9">
        <v>9.77</v>
      </c>
      <c r="F21" s="8">
        <v>809</v>
      </c>
      <c r="G21" s="8">
        <v>351</v>
      </c>
      <c r="H21" s="8">
        <v>433</v>
      </c>
      <c r="I21" s="8">
        <v>113</v>
      </c>
      <c r="J21" s="8">
        <v>300</v>
      </c>
      <c r="K21" s="8">
        <v>156</v>
      </c>
      <c r="L21" s="8">
        <v>64</v>
      </c>
      <c r="M21" s="8">
        <v>16</v>
      </c>
      <c r="N21" s="8">
        <v>11</v>
      </c>
      <c r="O21" s="8">
        <v>3</v>
      </c>
      <c r="P21" s="8">
        <v>54</v>
      </c>
      <c r="Q21" s="8">
        <v>21</v>
      </c>
    </row>
    <row r="22" spans="1:17" ht="40.5" customHeight="1">
      <c r="A22" s="24" t="s">
        <v>84</v>
      </c>
      <c r="B22" s="8">
        <v>7802</v>
      </c>
      <c r="C22" s="8">
        <v>6377</v>
      </c>
      <c r="D22" s="8">
        <v>1425</v>
      </c>
      <c r="E22" s="9">
        <v>32.69</v>
      </c>
      <c r="F22" s="8">
        <v>4220</v>
      </c>
      <c r="G22" s="8">
        <v>1011</v>
      </c>
      <c r="H22" s="8">
        <v>886</v>
      </c>
      <c r="I22" s="8">
        <v>160</v>
      </c>
      <c r="J22" s="8">
        <v>883</v>
      </c>
      <c r="K22" s="8">
        <v>190</v>
      </c>
      <c r="L22" s="8">
        <v>214</v>
      </c>
      <c r="M22" s="8">
        <v>28</v>
      </c>
      <c r="N22" s="8">
        <v>26</v>
      </c>
      <c r="O22" s="8">
        <v>13</v>
      </c>
      <c r="P22" s="8">
        <v>148</v>
      </c>
      <c r="Q22" s="8">
        <v>23</v>
      </c>
    </row>
    <row r="23" spans="1:17" ht="29.65" customHeight="1">
      <c r="A23" s="823" t="s">
        <v>85</v>
      </c>
      <c r="B23" s="825" t="s">
        <v>86</v>
      </c>
      <c r="C23" s="826"/>
      <c r="D23" s="826"/>
      <c r="E23" s="826"/>
      <c r="F23" s="826"/>
      <c r="G23" s="826"/>
      <c r="H23" s="826"/>
      <c r="I23" s="827"/>
      <c r="J23" s="811">
        <v>42222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28" t="s">
        <v>87</v>
      </c>
      <c r="C24" s="829"/>
      <c r="D24" s="823"/>
      <c r="E24" s="826" t="s">
        <v>88</v>
      </c>
      <c r="F24" s="826"/>
      <c r="G24" s="826"/>
      <c r="H24" s="826"/>
      <c r="I24" s="827"/>
      <c r="J24" s="811">
        <v>2967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24"/>
      <c r="B25" s="814"/>
      <c r="C25" s="809"/>
      <c r="D25" s="810"/>
      <c r="E25" s="809" t="s">
        <v>89</v>
      </c>
      <c r="F25" s="809"/>
      <c r="G25" s="809"/>
      <c r="H25" s="809"/>
      <c r="I25" s="810"/>
      <c r="J25" s="811">
        <v>789</v>
      </c>
      <c r="K25" s="812"/>
      <c r="L25" s="812"/>
      <c r="M25" s="812"/>
      <c r="N25" s="812"/>
      <c r="O25" s="812"/>
      <c r="P25" s="1293"/>
      <c r="Q25" s="1293"/>
    </row>
    <row r="26" spans="1:17" ht="29.65" customHeight="1">
      <c r="A26" s="810"/>
      <c r="B26" s="814" t="s">
        <v>90</v>
      </c>
      <c r="C26" s="809"/>
      <c r="D26" s="809"/>
      <c r="E26" s="809"/>
      <c r="F26" s="809"/>
      <c r="G26" s="809"/>
      <c r="H26" s="809"/>
      <c r="I26" s="810"/>
      <c r="J26" s="811">
        <v>45978</v>
      </c>
      <c r="K26" s="812"/>
      <c r="L26" s="812"/>
      <c r="M26" s="812"/>
      <c r="N26" s="812"/>
      <c r="O26" s="812"/>
      <c r="P26" s="17"/>
      <c r="Q26" s="17"/>
    </row>
    <row r="28" spans="1:17" s="15" customFormat="1" ht="21.2" customHeight="1">
      <c r="A28" s="815" t="s">
        <v>91</v>
      </c>
      <c r="B28" s="815"/>
      <c r="C28" s="815"/>
      <c r="D28" s="815"/>
      <c r="E28" s="815"/>
      <c r="F28" s="815"/>
      <c r="G28" s="815"/>
      <c r="H28" s="815"/>
      <c r="I28" s="815"/>
      <c r="J28" s="815"/>
      <c r="K28" s="815"/>
      <c r="L28" s="815"/>
      <c r="M28" s="815"/>
      <c r="N28" s="815"/>
      <c r="O28" s="815"/>
    </row>
    <row r="29" spans="1:17" s="15" customFormat="1" ht="21.2" customHeight="1">
      <c r="A29" s="818" t="s">
        <v>92</v>
      </c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</row>
    <row r="30" spans="1:17" s="16" customFormat="1" ht="14.25">
      <c r="A30" s="16" t="s">
        <v>93</v>
      </c>
    </row>
    <row r="31" spans="1:17" s="16" customFormat="1" ht="14.25">
      <c r="A31" s="16" t="s">
        <v>94</v>
      </c>
    </row>
  </sheetData>
  <mergeCells count="30"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O26"/>
    <mergeCell ref="A28:O28"/>
    <mergeCell ref="P3:Q3"/>
    <mergeCell ref="P4:Q4"/>
    <mergeCell ref="P5:Q5"/>
    <mergeCell ref="A5:A7"/>
    <mergeCell ref="B5:E5"/>
    <mergeCell ref="J5:K5"/>
    <mergeCell ref="L5:M5"/>
    <mergeCell ref="N5:O5"/>
    <mergeCell ref="F5:G5"/>
    <mergeCell ref="H5:I5"/>
    <mergeCell ref="B6:D6"/>
    <mergeCell ref="F6:O6"/>
    <mergeCell ref="A1:O1"/>
    <mergeCell ref="A2:O2"/>
    <mergeCell ref="B3:L3"/>
    <mergeCell ref="M3:O3"/>
    <mergeCell ref="B4:L4"/>
    <mergeCell ref="M4:O4"/>
  </mergeCells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</sheetPr>
  <dimension ref="A1:S30"/>
  <sheetViews>
    <sheetView workbookViewId="0">
      <selection sqref="A1:O1"/>
    </sheetView>
  </sheetViews>
  <sheetFormatPr defaultRowHeight="16.5"/>
  <cols>
    <col min="1" max="1" width="20.625" style="604" customWidth="1"/>
    <col min="2" max="15" width="7.125" style="587" customWidth="1"/>
    <col min="16" max="16384" width="9" style="587"/>
  </cols>
  <sheetData>
    <row r="1" spans="1:19" ht="24.95" customHeight="1">
      <c r="A1" s="805" t="s">
        <v>2441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9" ht="23.25" customHeight="1">
      <c r="A2" s="806" t="s">
        <v>2442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 s="589" customFormat="1" ht="14.25">
      <c r="A3" s="588"/>
      <c r="B3" s="883" t="s">
        <v>2443</v>
      </c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4"/>
      <c r="N3" s="884"/>
      <c r="O3" s="884"/>
      <c r="P3" s="884" t="s">
        <v>2444</v>
      </c>
      <c r="Q3" s="884"/>
      <c r="R3" s="569"/>
    </row>
    <row r="4" spans="1:19" s="589" customFormat="1" ht="18" customHeight="1">
      <c r="A4" s="590"/>
      <c r="B4" s="902" t="s">
        <v>2445</v>
      </c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3"/>
      <c r="N4" s="903"/>
      <c r="O4" s="903"/>
      <c r="P4" s="903" t="s">
        <v>2446</v>
      </c>
      <c r="Q4" s="903"/>
      <c r="R4" s="569"/>
      <c r="S4" s="591"/>
    </row>
    <row r="5" spans="1:19" s="592" customFormat="1" ht="33.950000000000003" customHeight="1">
      <c r="A5" s="899" t="s">
        <v>2447</v>
      </c>
      <c r="B5" s="887" t="s">
        <v>2448</v>
      </c>
      <c r="C5" s="888"/>
      <c r="D5" s="888"/>
      <c r="E5" s="889"/>
      <c r="F5" s="904" t="s">
        <v>2449</v>
      </c>
      <c r="G5" s="904"/>
      <c r="H5" s="904" t="s">
        <v>2450</v>
      </c>
      <c r="I5" s="904"/>
      <c r="J5" s="904" t="s">
        <v>2451</v>
      </c>
      <c r="K5" s="904"/>
      <c r="L5" s="904" t="s">
        <v>2452</v>
      </c>
      <c r="M5" s="904"/>
      <c r="N5" s="886" t="s">
        <v>2453</v>
      </c>
      <c r="O5" s="886"/>
      <c r="P5" s="886" t="s">
        <v>2454</v>
      </c>
      <c r="Q5" s="891"/>
      <c r="R5" s="590"/>
    </row>
    <row r="6" spans="1:19" s="592" customFormat="1" ht="34.700000000000003" customHeight="1">
      <c r="A6" s="900"/>
      <c r="B6" s="887" t="s">
        <v>2455</v>
      </c>
      <c r="C6" s="888"/>
      <c r="D6" s="889"/>
      <c r="E6" s="532" t="s">
        <v>2456</v>
      </c>
      <c r="F6" s="890" t="s">
        <v>2457</v>
      </c>
      <c r="G6" s="886"/>
      <c r="H6" s="886"/>
      <c r="I6" s="886"/>
      <c r="J6" s="886"/>
      <c r="K6" s="886"/>
      <c r="L6" s="886"/>
      <c r="M6" s="886"/>
      <c r="N6" s="886"/>
      <c r="O6" s="886"/>
      <c r="P6" s="886"/>
      <c r="Q6" s="891"/>
      <c r="R6" s="590"/>
    </row>
    <row r="7" spans="1:19" s="592" customFormat="1" ht="34.700000000000003" customHeight="1">
      <c r="A7" s="901"/>
      <c r="B7" s="593" t="s">
        <v>2458</v>
      </c>
      <c r="C7" s="594" t="s">
        <v>2459</v>
      </c>
      <c r="D7" s="594" t="s">
        <v>2460</v>
      </c>
      <c r="E7" s="528" t="s">
        <v>2461</v>
      </c>
      <c r="F7" s="595" t="s">
        <v>2462</v>
      </c>
      <c r="G7" s="595" t="s">
        <v>2463</v>
      </c>
      <c r="H7" s="595" t="s">
        <v>2462</v>
      </c>
      <c r="I7" s="595" t="s">
        <v>2463</v>
      </c>
      <c r="J7" s="595" t="s">
        <v>2462</v>
      </c>
      <c r="K7" s="595" t="s">
        <v>2463</v>
      </c>
      <c r="L7" s="595" t="s">
        <v>2462</v>
      </c>
      <c r="M7" s="595" t="s">
        <v>2463</v>
      </c>
      <c r="N7" s="595" t="s">
        <v>2462</v>
      </c>
      <c r="O7" s="595" t="s">
        <v>2463</v>
      </c>
      <c r="P7" s="595" t="s">
        <v>2462</v>
      </c>
      <c r="Q7" s="595" t="s">
        <v>2463</v>
      </c>
    </row>
    <row r="8" spans="1:19" s="589" customFormat="1" ht="40.5" customHeight="1">
      <c r="A8" s="596" t="s">
        <v>2464</v>
      </c>
      <c r="B8" s="597">
        <v>30884</v>
      </c>
      <c r="C8" s="597">
        <v>20765</v>
      </c>
      <c r="D8" s="597">
        <v>10119</v>
      </c>
      <c r="E8" s="598">
        <v>100</v>
      </c>
      <c r="F8" s="597">
        <v>12428</v>
      </c>
      <c r="G8" s="597">
        <v>5070</v>
      </c>
      <c r="H8" s="597">
        <v>3366</v>
      </c>
      <c r="I8" s="597">
        <v>1880</v>
      </c>
      <c r="J8" s="597">
        <v>1813</v>
      </c>
      <c r="K8" s="597">
        <v>1142</v>
      </c>
      <c r="L8" s="597">
        <v>1384</v>
      </c>
      <c r="M8" s="597">
        <v>935</v>
      </c>
      <c r="N8" s="597">
        <v>619</v>
      </c>
      <c r="O8" s="597">
        <v>489</v>
      </c>
      <c r="P8" s="597">
        <v>1155</v>
      </c>
      <c r="Q8" s="597">
        <v>603</v>
      </c>
    </row>
    <row r="9" spans="1:19" s="589" customFormat="1" ht="40.5" customHeight="1">
      <c r="A9" s="599" t="s">
        <v>2465</v>
      </c>
      <c r="B9" s="597">
        <v>224</v>
      </c>
      <c r="C9" s="597">
        <v>142</v>
      </c>
      <c r="D9" s="597">
        <v>82</v>
      </c>
      <c r="E9" s="598">
        <v>0.73</v>
      </c>
      <c r="F9" s="597">
        <v>73</v>
      </c>
      <c r="G9" s="597">
        <v>40</v>
      </c>
      <c r="H9" s="597">
        <v>32</v>
      </c>
      <c r="I9" s="597">
        <v>17</v>
      </c>
      <c r="J9" s="597">
        <v>13</v>
      </c>
      <c r="K9" s="597">
        <v>10</v>
      </c>
      <c r="L9" s="597">
        <v>7</v>
      </c>
      <c r="M9" s="597">
        <v>4</v>
      </c>
      <c r="N9" s="597">
        <v>3</v>
      </c>
      <c r="O9" s="597">
        <v>1</v>
      </c>
      <c r="P9" s="597">
        <v>14</v>
      </c>
      <c r="Q9" s="597">
        <v>10</v>
      </c>
    </row>
    <row r="10" spans="1:19" s="589" customFormat="1" ht="40.5" customHeight="1">
      <c r="A10" s="599" t="s">
        <v>2466</v>
      </c>
      <c r="B10" s="597">
        <v>7</v>
      </c>
      <c r="C10" s="597">
        <v>4</v>
      </c>
      <c r="D10" s="597">
        <v>3</v>
      </c>
      <c r="E10" s="598">
        <v>0.02</v>
      </c>
      <c r="F10" s="597">
        <v>0</v>
      </c>
      <c r="G10" s="597">
        <v>0</v>
      </c>
      <c r="H10" s="597">
        <v>2</v>
      </c>
      <c r="I10" s="597">
        <v>3</v>
      </c>
      <c r="J10" s="597">
        <v>0</v>
      </c>
      <c r="K10" s="597">
        <v>0</v>
      </c>
      <c r="L10" s="597">
        <v>0</v>
      </c>
      <c r="M10" s="597">
        <v>0</v>
      </c>
      <c r="N10" s="597">
        <v>2</v>
      </c>
      <c r="O10" s="597">
        <v>0</v>
      </c>
      <c r="P10" s="597">
        <v>0</v>
      </c>
      <c r="Q10" s="597">
        <v>0</v>
      </c>
    </row>
    <row r="11" spans="1:19" s="589" customFormat="1" ht="40.5" customHeight="1">
      <c r="A11" s="599" t="s">
        <v>2467</v>
      </c>
      <c r="B11" s="597">
        <v>179</v>
      </c>
      <c r="C11" s="597">
        <v>108</v>
      </c>
      <c r="D11" s="597">
        <v>71</v>
      </c>
      <c r="E11" s="598">
        <v>0.57999999999999996</v>
      </c>
      <c r="F11" s="597">
        <v>38</v>
      </c>
      <c r="G11" s="597">
        <v>12</v>
      </c>
      <c r="H11" s="597">
        <v>5</v>
      </c>
      <c r="I11" s="597">
        <v>7</v>
      </c>
      <c r="J11" s="597">
        <v>4</v>
      </c>
      <c r="K11" s="597">
        <v>6</v>
      </c>
      <c r="L11" s="597">
        <v>6</v>
      </c>
      <c r="M11" s="597">
        <v>26</v>
      </c>
      <c r="N11" s="597">
        <v>6</v>
      </c>
      <c r="O11" s="597">
        <v>9</v>
      </c>
      <c r="P11" s="597">
        <v>49</v>
      </c>
      <c r="Q11" s="597">
        <v>11</v>
      </c>
    </row>
    <row r="12" spans="1:19" s="589" customFormat="1" ht="40.5" customHeight="1">
      <c r="A12" s="600" t="s">
        <v>2468</v>
      </c>
      <c r="B12" s="597">
        <v>530</v>
      </c>
      <c r="C12" s="597">
        <v>172</v>
      </c>
      <c r="D12" s="597">
        <v>358</v>
      </c>
      <c r="E12" s="598">
        <v>1.72</v>
      </c>
      <c r="F12" s="597">
        <v>103</v>
      </c>
      <c r="G12" s="597">
        <v>185</v>
      </c>
      <c r="H12" s="597">
        <v>15</v>
      </c>
      <c r="I12" s="597">
        <v>44</v>
      </c>
      <c r="J12" s="597">
        <v>21</v>
      </c>
      <c r="K12" s="597">
        <v>48</v>
      </c>
      <c r="L12" s="597">
        <v>13</v>
      </c>
      <c r="M12" s="597">
        <v>30</v>
      </c>
      <c r="N12" s="597">
        <v>10</v>
      </c>
      <c r="O12" s="597">
        <v>27</v>
      </c>
      <c r="P12" s="597">
        <v>10</v>
      </c>
      <c r="Q12" s="597">
        <v>24</v>
      </c>
    </row>
    <row r="13" spans="1:19" s="589" customFormat="1" ht="40.5" customHeight="1">
      <c r="A13" s="600" t="s">
        <v>2469</v>
      </c>
      <c r="B13" s="597">
        <v>712</v>
      </c>
      <c r="C13" s="597">
        <v>183</v>
      </c>
      <c r="D13" s="597">
        <v>529</v>
      </c>
      <c r="E13" s="598">
        <v>2.31</v>
      </c>
      <c r="F13" s="597">
        <v>76</v>
      </c>
      <c r="G13" s="597">
        <v>154</v>
      </c>
      <c r="H13" s="597">
        <v>42</v>
      </c>
      <c r="I13" s="597">
        <v>104</v>
      </c>
      <c r="J13" s="597">
        <v>20</v>
      </c>
      <c r="K13" s="597">
        <v>65</v>
      </c>
      <c r="L13" s="597">
        <v>21</v>
      </c>
      <c r="M13" s="597">
        <v>96</v>
      </c>
      <c r="N13" s="597">
        <v>18</v>
      </c>
      <c r="O13" s="597">
        <v>55</v>
      </c>
      <c r="P13" s="597">
        <v>6</v>
      </c>
      <c r="Q13" s="597">
        <v>55</v>
      </c>
    </row>
    <row r="14" spans="1:19" s="589" customFormat="1" ht="40.5" customHeight="1">
      <c r="A14" s="600" t="s">
        <v>2470</v>
      </c>
      <c r="B14" s="597">
        <v>962</v>
      </c>
      <c r="C14" s="597">
        <v>357</v>
      </c>
      <c r="D14" s="597">
        <v>605</v>
      </c>
      <c r="E14" s="598">
        <v>3.11</v>
      </c>
      <c r="F14" s="597">
        <v>125</v>
      </c>
      <c r="G14" s="597">
        <v>195</v>
      </c>
      <c r="H14" s="597">
        <v>86</v>
      </c>
      <c r="I14" s="597">
        <v>121</v>
      </c>
      <c r="J14" s="597">
        <v>29</v>
      </c>
      <c r="K14" s="597">
        <v>66</v>
      </c>
      <c r="L14" s="597">
        <v>39</v>
      </c>
      <c r="M14" s="597">
        <v>119</v>
      </c>
      <c r="N14" s="597">
        <v>52</v>
      </c>
      <c r="O14" s="597">
        <v>64</v>
      </c>
      <c r="P14" s="597">
        <v>26</v>
      </c>
      <c r="Q14" s="597">
        <v>40</v>
      </c>
    </row>
    <row r="15" spans="1:19" s="589" customFormat="1" ht="40.5" customHeight="1">
      <c r="A15" s="600" t="s">
        <v>2471</v>
      </c>
      <c r="B15" s="597">
        <v>1251</v>
      </c>
      <c r="C15" s="597">
        <v>482</v>
      </c>
      <c r="D15" s="597">
        <v>769</v>
      </c>
      <c r="E15" s="598">
        <v>4.05</v>
      </c>
      <c r="F15" s="597">
        <v>204</v>
      </c>
      <c r="G15" s="597">
        <v>326</v>
      </c>
      <c r="H15" s="597">
        <v>112</v>
      </c>
      <c r="I15" s="597">
        <v>144</v>
      </c>
      <c r="J15" s="597">
        <v>50</v>
      </c>
      <c r="K15" s="597">
        <v>94</v>
      </c>
      <c r="L15" s="597">
        <v>60</v>
      </c>
      <c r="M15" s="597">
        <v>96</v>
      </c>
      <c r="N15" s="597">
        <v>31</v>
      </c>
      <c r="O15" s="597">
        <v>59</v>
      </c>
      <c r="P15" s="597">
        <v>25</v>
      </c>
      <c r="Q15" s="597">
        <v>50</v>
      </c>
    </row>
    <row r="16" spans="1:19" s="589" customFormat="1" ht="40.5" customHeight="1">
      <c r="A16" s="600" t="s">
        <v>2472</v>
      </c>
      <c r="B16" s="597">
        <v>1703</v>
      </c>
      <c r="C16" s="597">
        <v>791</v>
      </c>
      <c r="D16" s="597">
        <v>912</v>
      </c>
      <c r="E16" s="598">
        <v>5.51</v>
      </c>
      <c r="F16" s="597">
        <v>368</v>
      </c>
      <c r="G16" s="597">
        <v>415</v>
      </c>
      <c r="H16" s="597">
        <v>130</v>
      </c>
      <c r="I16" s="597">
        <v>171</v>
      </c>
      <c r="J16" s="597">
        <v>65</v>
      </c>
      <c r="K16" s="597">
        <v>102</v>
      </c>
      <c r="L16" s="597">
        <v>104</v>
      </c>
      <c r="M16" s="597">
        <v>103</v>
      </c>
      <c r="N16" s="597">
        <v>47</v>
      </c>
      <c r="O16" s="597">
        <v>55</v>
      </c>
      <c r="P16" s="597">
        <v>77</v>
      </c>
      <c r="Q16" s="597">
        <v>66</v>
      </c>
    </row>
    <row r="17" spans="1:17" s="589" customFormat="1" ht="40.5" customHeight="1">
      <c r="A17" s="600" t="s">
        <v>2473</v>
      </c>
      <c r="B17" s="597">
        <v>4102</v>
      </c>
      <c r="C17" s="597">
        <v>2252</v>
      </c>
      <c r="D17" s="597">
        <v>1850</v>
      </c>
      <c r="E17" s="598">
        <v>13.28</v>
      </c>
      <c r="F17" s="597">
        <v>1132</v>
      </c>
      <c r="G17" s="597">
        <v>908</v>
      </c>
      <c r="H17" s="597">
        <v>398</v>
      </c>
      <c r="I17" s="597">
        <v>368</v>
      </c>
      <c r="J17" s="597">
        <v>221</v>
      </c>
      <c r="K17" s="597">
        <v>217</v>
      </c>
      <c r="L17" s="597">
        <v>194</v>
      </c>
      <c r="M17" s="597">
        <v>181</v>
      </c>
      <c r="N17" s="597">
        <v>119</v>
      </c>
      <c r="O17" s="597">
        <v>75</v>
      </c>
      <c r="P17" s="597">
        <v>188</v>
      </c>
      <c r="Q17" s="597">
        <v>101</v>
      </c>
    </row>
    <row r="18" spans="1:17" s="589" customFormat="1" ht="40.5" customHeight="1">
      <c r="A18" s="600" t="s">
        <v>2474</v>
      </c>
      <c r="B18" s="597">
        <v>4318</v>
      </c>
      <c r="C18" s="597">
        <v>2786</v>
      </c>
      <c r="D18" s="597">
        <v>1532</v>
      </c>
      <c r="E18" s="598">
        <v>13.98</v>
      </c>
      <c r="F18" s="597">
        <v>1424</v>
      </c>
      <c r="G18" s="597">
        <v>835</v>
      </c>
      <c r="H18" s="597">
        <v>580</v>
      </c>
      <c r="I18" s="597">
        <v>298</v>
      </c>
      <c r="J18" s="597">
        <v>323</v>
      </c>
      <c r="K18" s="597">
        <v>172</v>
      </c>
      <c r="L18" s="597">
        <v>209</v>
      </c>
      <c r="M18" s="597">
        <v>80</v>
      </c>
      <c r="N18" s="597">
        <v>80</v>
      </c>
      <c r="O18" s="597">
        <v>61</v>
      </c>
      <c r="P18" s="597">
        <v>170</v>
      </c>
      <c r="Q18" s="597">
        <v>86</v>
      </c>
    </row>
    <row r="19" spans="1:17" s="589" customFormat="1" ht="40.5" customHeight="1">
      <c r="A19" s="600" t="s">
        <v>2475</v>
      </c>
      <c r="B19" s="597">
        <v>3913</v>
      </c>
      <c r="C19" s="597">
        <v>2805</v>
      </c>
      <c r="D19" s="597">
        <v>1108</v>
      </c>
      <c r="E19" s="598">
        <v>12.67</v>
      </c>
      <c r="F19" s="597">
        <v>1527</v>
      </c>
      <c r="G19" s="597">
        <v>610</v>
      </c>
      <c r="H19" s="597">
        <v>569</v>
      </c>
      <c r="I19" s="597">
        <v>235</v>
      </c>
      <c r="J19" s="597">
        <v>260</v>
      </c>
      <c r="K19" s="597">
        <v>105</v>
      </c>
      <c r="L19" s="597">
        <v>229</v>
      </c>
      <c r="M19" s="597">
        <v>83</v>
      </c>
      <c r="N19" s="597">
        <v>78</v>
      </c>
      <c r="O19" s="597">
        <v>29</v>
      </c>
      <c r="P19" s="597">
        <v>142</v>
      </c>
      <c r="Q19" s="597">
        <v>46</v>
      </c>
    </row>
    <row r="20" spans="1:17" s="589" customFormat="1" ht="40.5" customHeight="1">
      <c r="A20" s="600" t="s">
        <v>2476</v>
      </c>
      <c r="B20" s="597">
        <v>12983</v>
      </c>
      <c r="C20" s="597">
        <v>10683</v>
      </c>
      <c r="D20" s="597">
        <v>2300</v>
      </c>
      <c r="E20" s="598">
        <v>42.04</v>
      </c>
      <c r="F20" s="597">
        <v>7358</v>
      </c>
      <c r="G20" s="597">
        <v>1390</v>
      </c>
      <c r="H20" s="597">
        <v>1395</v>
      </c>
      <c r="I20" s="597">
        <v>368</v>
      </c>
      <c r="J20" s="597">
        <v>807</v>
      </c>
      <c r="K20" s="597">
        <v>257</v>
      </c>
      <c r="L20" s="597">
        <v>502</v>
      </c>
      <c r="M20" s="597">
        <v>117</v>
      </c>
      <c r="N20" s="597">
        <v>173</v>
      </c>
      <c r="O20" s="597">
        <v>54</v>
      </c>
      <c r="P20" s="597">
        <v>448</v>
      </c>
      <c r="Q20" s="597">
        <v>114</v>
      </c>
    </row>
    <row r="21" spans="1:17" s="589" customFormat="1" ht="40.5" customHeight="1">
      <c r="A21" s="600"/>
      <c r="B21" s="597"/>
      <c r="C21" s="597"/>
      <c r="D21" s="597"/>
      <c r="E21" s="598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</row>
    <row r="22" spans="1:17" s="589" customFormat="1" ht="29.45" customHeight="1">
      <c r="A22" s="892" t="s">
        <v>2477</v>
      </c>
      <c r="B22" s="894" t="s">
        <v>2478</v>
      </c>
      <c r="C22" s="895"/>
      <c r="D22" s="895"/>
      <c r="E22" s="895"/>
      <c r="F22" s="895"/>
      <c r="G22" s="895"/>
      <c r="H22" s="895"/>
      <c r="I22" s="896"/>
      <c r="J22" s="878">
        <v>45523</v>
      </c>
      <c r="K22" s="879"/>
      <c r="L22" s="879"/>
      <c r="M22" s="879"/>
      <c r="N22" s="879"/>
      <c r="O22" s="879"/>
      <c r="P22" s="880"/>
      <c r="Q22" s="880"/>
    </row>
    <row r="23" spans="1:17" s="589" customFormat="1" ht="29.45" customHeight="1">
      <c r="A23" s="893"/>
      <c r="B23" s="897" t="s">
        <v>2479</v>
      </c>
      <c r="C23" s="898"/>
      <c r="D23" s="892"/>
      <c r="E23" s="895" t="s">
        <v>2480</v>
      </c>
      <c r="F23" s="895"/>
      <c r="G23" s="895"/>
      <c r="H23" s="895"/>
      <c r="I23" s="896"/>
      <c r="J23" s="878">
        <v>3047</v>
      </c>
      <c r="K23" s="879"/>
      <c r="L23" s="879"/>
      <c r="M23" s="879"/>
      <c r="N23" s="879"/>
      <c r="O23" s="879"/>
      <c r="P23" s="880"/>
      <c r="Q23" s="880"/>
    </row>
    <row r="24" spans="1:17" s="589" customFormat="1" ht="29.45" customHeight="1">
      <c r="A24" s="893"/>
      <c r="B24" s="881"/>
      <c r="C24" s="876"/>
      <c r="D24" s="877"/>
      <c r="E24" s="876" t="s">
        <v>2481</v>
      </c>
      <c r="F24" s="876"/>
      <c r="G24" s="876"/>
      <c r="H24" s="876"/>
      <c r="I24" s="877"/>
      <c r="J24" s="878">
        <v>5535</v>
      </c>
      <c r="K24" s="879"/>
      <c r="L24" s="879"/>
      <c r="M24" s="879"/>
      <c r="N24" s="879"/>
      <c r="O24" s="879"/>
      <c r="P24" s="880"/>
      <c r="Q24" s="880"/>
    </row>
    <row r="25" spans="1:17" s="589" customFormat="1" ht="29.45" customHeight="1">
      <c r="A25" s="877"/>
      <c r="B25" s="881" t="s">
        <v>2482</v>
      </c>
      <c r="C25" s="876"/>
      <c r="D25" s="876"/>
      <c r="E25" s="876"/>
      <c r="F25" s="876"/>
      <c r="G25" s="876"/>
      <c r="H25" s="876"/>
      <c r="I25" s="877"/>
      <c r="J25" s="878">
        <v>54105</v>
      </c>
      <c r="K25" s="879"/>
      <c r="L25" s="879"/>
      <c r="M25" s="879"/>
      <c r="N25" s="879"/>
      <c r="O25" s="879"/>
      <c r="P25" s="601"/>
      <c r="Q25" s="601"/>
    </row>
    <row r="26" spans="1:17" s="589" customFormat="1" ht="14.25">
      <c r="A26" s="592"/>
    </row>
    <row r="27" spans="1:17" s="602" customFormat="1" ht="21.2" customHeight="1">
      <c r="A27" s="882" t="s">
        <v>2483</v>
      </c>
      <c r="B27" s="882"/>
      <c r="C27" s="882"/>
      <c r="D27" s="882"/>
      <c r="E27" s="882"/>
      <c r="F27" s="882"/>
      <c r="G27" s="882"/>
      <c r="H27" s="882"/>
      <c r="I27" s="882"/>
      <c r="J27" s="882"/>
      <c r="K27" s="882"/>
      <c r="L27" s="882"/>
      <c r="M27" s="882"/>
      <c r="N27" s="882"/>
      <c r="O27" s="882"/>
    </row>
    <row r="28" spans="1:17" s="602" customFormat="1" ht="21.2" customHeight="1">
      <c r="A28" s="885" t="s">
        <v>2484</v>
      </c>
      <c r="B28" s="885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</row>
    <row r="29" spans="1:17" s="603" customFormat="1" ht="14.25">
      <c r="A29" s="603" t="s">
        <v>2485</v>
      </c>
    </row>
    <row r="30" spans="1:17" s="603" customFormat="1" ht="14.25">
      <c r="A30" s="603" t="s">
        <v>2486</v>
      </c>
    </row>
  </sheetData>
  <mergeCells count="30">
    <mergeCell ref="P3:Q3"/>
    <mergeCell ref="B4:L4"/>
    <mergeCell ref="M4:O4"/>
    <mergeCell ref="P4:Q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8:O28"/>
    <mergeCell ref="N5:O5"/>
    <mergeCell ref="B6:D6"/>
    <mergeCell ref="F6:Q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O25"/>
    <mergeCell ref="A27:O27"/>
  </mergeCells>
  <phoneticPr fontId="5" type="noConversion"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R31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48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103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50</v>
      </c>
      <c r="Q3" s="1384"/>
      <c r="R3" s="25"/>
    </row>
    <row r="4" spans="1:18" ht="18" customHeight="1">
      <c r="A4" s="3"/>
      <c r="B4" s="833" t="s">
        <v>104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52</v>
      </c>
      <c r="Q4" s="1385"/>
      <c r="R4" s="26"/>
    </row>
    <row r="5" spans="1:18" s="4" customFormat="1" ht="34.15" customHeight="1">
      <c r="A5" s="830" t="s">
        <v>53</v>
      </c>
      <c r="B5" s="820" t="s">
        <v>54</v>
      </c>
      <c r="C5" s="821"/>
      <c r="D5" s="821"/>
      <c r="E5" s="822"/>
      <c r="F5" s="836" t="s">
        <v>55</v>
      </c>
      <c r="G5" s="836"/>
      <c r="H5" s="836" t="s">
        <v>56</v>
      </c>
      <c r="I5" s="836"/>
      <c r="J5" s="836" t="s">
        <v>57</v>
      </c>
      <c r="K5" s="836"/>
      <c r="L5" s="836" t="s">
        <v>58</v>
      </c>
      <c r="M5" s="836"/>
      <c r="N5" s="819" t="s">
        <v>59</v>
      </c>
      <c r="O5" s="819"/>
      <c r="P5" s="819" t="s">
        <v>60</v>
      </c>
      <c r="Q5" s="819"/>
    </row>
    <row r="6" spans="1:18" s="4" customFormat="1" ht="34.700000000000003" customHeight="1">
      <c r="A6" s="831"/>
      <c r="B6" s="820" t="s">
        <v>61</v>
      </c>
      <c r="C6" s="821"/>
      <c r="D6" s="822"/>
      <c r="E6" s="5" t="s">
        <v>62</v>
      </c>
      <c r="F6" s="819" t="s">
        <v>63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0" t="s">
        <v>64</v>
      </c>
      <c r="C7" s="21" t="s">
        <v>65</v>
      </c>
      <c r="D7" s="21" t="s">
        <v>66</v>
      </c>
      <c r="E7" s="7" t="s">
        <v>67</v>
      </c>
      <c r="F7" s="6" t="s">
        <v>68</v>
      </c>
      <c r="G7" s="6" t="s">
        <v>69</v>
      </c>
      <c r="H7" s="6" t="s">
        <v>68</v>
      </c>
      <c r="I7" s="6" t="s">
        <v>69</v>
      </c>
      <c r="J7" s="6" t="s">
        <v>68</v>
      </c>
      <c r="K7" s="6" t="s">
        <v>69</v>
      </c>
      <c r="L7" s="6" t="s">
        <v>68</v>
      </c>
      <c r="M7" s="6" t="s">
        <v>69</v>
      </c>
      <c r="N7" s="6" t="s">
        <v>68</v>
      </c>
      <c r="O7" s="6" t="s">
        <v>69</v>
      </c>
      <c r="P7" s="6" t="s">
        <v>68</v>
      </c>
      <c r="Q7" s="6" t="s">
        <v>69</v>
      </c>
    </row>
    <row r="8" spans="1:18" ht="40.5" customHeight="1">
      <c r="A8" s="22" t="s">
        <v>70</v>
      </c>
      <c r="B8" s="8">
        <v>23753</v>
      </c>
      <c r="C8" s="8">
        <v>14924</v>
      </c>
      <c r="D8" s="8">
        <v>8829</v>
      </c>
      <c r="E8" s="9">
        <v>100</v>
      </c>
      <c r="F8" s="8">
        <v>7597</v>
      </c>
      <c r="G8" s="8">
        <v>4214</v>
      </c>
      <c r="H8" s="8">
        <v>3467</v>
      </c>
      <c r="I8" s="8">
        <v>2260</v>
      </c>
      <c r="J8" s="8">
        <v>2758</v>
      </c>
      <c r="K8" s="8">
        <v>1568</v>
      </c>
      <c r="L8" s="8">
        <v>541</v>
      </c>
      <c r="M8" s="8">
        <v>369</v>
      </c>
      <c r="N8" s="8">
        <v>80</v>
      </c>
      <c r="O8" s="8">
        <v>110</v>
      </c>
      <c r="P8" s="8">
        <v>481</v>
      </c>
      <c r="Q8" s="8">
        <v>308</v>
      </c>
    </row>
    <row r="9" spans="1:18" ht="40.5" customHeight="1">
      <c r="A9" s="23" t="s">
        <v>71</v>
      </c>
      <c r="B9" s="8">
        <v>151</v>
      </c>
      <c r="C9" s="8">
        <v>124</v>
      </c>
      <c r="D9" s="8">
        <v>27</v>
      </c>
      <c r="E9" s="9">
        <v>0.64</v>
      </c>
      <c r="F9" s="8">
        <v>57</v>
      </c>
      <c r="G9" s="8">
        <v>11</v>
      </c>
      <c r="H9" s="8">
        <v>6</v>
      </c>
      <c r="I9" s="8">
        <v>0</v>
      </c>
      <c r="J9" s="8">
        <v>57</v>
      </c>
      <c r="K9" s="8">
        <v>13</v>
      </c>
      <c r="L9" s="8">
        <v>3</v>
      </c>
      <c r="M9" s="8">
        <v>2</v>
      </c>
      <c r="N9" s="8">
        <v>0</v>
      </c>
      <c r="O9" s="8">
        <v>1</v>
      </c>
      <c r="P9" s="8">
        <v>1</v>
      </c>
      <c r="Q9" s="8">
        <v>0</v>
      </c>
    </row>
    <row r="10" spans="1:18" ht="40.5" customHeight="1">
      <c r="A10" s="23" t="s">
        <v>72</v>
      </c>
      <c r="B10" s="8">
        <v>0</v>
      </c>
      <c r="C10" s="8">
        <v>0</v>
      </c>
      <c r="D10" s="8">
        <v>0</v>
      </c>
      <c r="E10" s="9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8" ht="40.5" customHeight="1">
      <c r="A11" s="23" t="s">
        <v>73</v>
      </c>
      <c r="B11" s="8">
        <v>105</v>
      </c>
      <c r="C11" s="8">
        <v>60</v>
      </c>
      <c r="D11" s="8">
        <v>45</v>
      </c>
      <c r="E11" s="9">
        <v>0.44</v>
      </c>
      <c r="F11" s="8">
        <v>35</v>
      </c>
      <c r="G11" s="8">
        <v>19</v>
      </c>
      <c r="H11" s="8">
        <v>16</v>
      </c>
      <c r="I11" s="8">
        <v>15</v>
      </c>
      <c r="J11" s="8">
        <v>7</v>
      </c>
      <c r="K11" s="8">
        <v>2</v>
      </c>
      <c r="L11" s="8">
        <v>0</v>
      </c>
      <c r="M11" s="8">
        <v>2</v>
      </c>
      <c r="N11" s="8">
        <v>0</v>
      </c>
      <c r="O11" s="8">
        <v>2</v>
      </c>
      <c r="P11" s="8">
        <v>2</v>
      </c>
      <c r="Q11" s="8">
        <v>5</v>
      </c>
    </row>
    <row r="12" spans="1:18" ht="40.5" customHeight="1">
      <c r="A12" s="24" t="s">
        <v>74</v>
      </c>
      <c r="B12" s="8">
        <v>373</v>
      </c>
      <c r="C12" s="8">
        <v>150</v>
      </c>
      <c r="D12" s="8">
        <v>223</v>
      </c>
      <c r="E12" s="9">
        <v>1.57</v>
      </c>
      <c r="F12" s="8">
        <v>22</v>
      </c>
      <c r="G12" s="8">
        <v>54</v>
      </c>
      <c r="H12" s="8">
        <v>73</v>
      </c>
      <c r="I12" s="8">
        <v>88</v>
      </c>
      <c r="J12" s="8">
        <v>20</v>
      </c>
      <c r="K12" s="8">
        <v>35</v>
      </c>
      <c r="L12" s="8">
        <v>17</v>
      </c>
      <c r="M12" s="8">
        <v>39</v>
      </c>
      <c r="N12" s="8">
        <v>0</v>
      </c>
      <c r="O12" s="8">
        <v>1</v>
      </c>
      <c r="P12" s="8">
        <v>18</v>
      </c>
      <c r="Q12" s="8">
        <v>6</v>
      </c>
    </row>
    <row r="13" spans="1:18" ht="40.5" customHeight="1">
      <c r="A13" s="24" t="s">
        <v>75</v>
      </c>
      <c r="B13" s="8">
        <v>532</v>
      </c>
      <c r="C13" s="8">
        <v>150</v>
      </c>
      <c r="D13" s="8">
        <v>382</v>
      </c>
      <c r="E13" s="9">
        <v>2.2400000000000002</v>
      </c>
      <c r="F13" s="8">
        <v>37</v>
      </c>
      <c r="G13" s="8">
        <v>153</v>
      </c>
      <c r="H13" s="8">
        <v>91</v>
      </c>
      <c r="I13" s="8">
        <v>143</v>
      </c>
      <c r="J13" s="8">
        <v>8</v>
      </c>
      <c r="K13" s="8">
        <v>44</v>
      </c>
      <c r="L13" s="8">
        <v>10</v>
      </c>
      <c r="M13" s="8">
        <v>25</v>
      </c>
      <c r="N13" s="8">
        <v>0</v>
      </c>
      <c r="O13" s="8">
        <v>7</v>
      </c>
      <c r="P13" s="8">
        <v>4</v>
      </c>
      <c r="Q13" s="8">
        <v>10</v>
      </c>
    </row>
    <row r="14" spans="1:18" ht="40.5" customHeight="1">
      <c r="A14" s="24" t="s">
        <v>76</v>
      </c>
      <c r="B14" s="8">
        <v>664</v>
      </c>
      <c r="C14" s="8">
        <v>191</v>
      </c>
      <c r="D14" s="8">
        <v>473</v>
      </c>
      <c r="E14" s="9">
        <v>2.8</v>
      </c>
      <c r="F14" s="8">
        <v>42</v>
      </c>
      <c r="G14" s="8">
        <v>189</v>
      </c>
      <c r="H14" s="8">
        <v>100</v>
      </c>
      <c r="I14" s="8">
        <v>171</v>
      </c>
      <c r="J14" s="8">
        <v>22</v>
      </c>
      <c r="K14" s="8">
        <v>55</v>
      </c>
      <c r="L14" s="8">
        <v>13</v>
      </c>
      <c r="M14" s="8">
        <v>21</v>
      </c>
      <c r="N14" s="8">
        <v>4</v>
      </c>
      <c r="O14" s="8">
        <v>17</v>
      </c>
      <c r="P14" s="8">
        <v>10</v>
      </c>
      <c r="Q14" s="8">
        <v>20</v>
      </c>
    </row>
    <row r="15" spans="1:18" ht="40.5" customHeight="1">
      <c r="A15" s="24" t="s">
        <v>77</v>
      </c>
      <c r="B15" s="8">
        <v>923</v>
      </c>
      <c r="C15" s="8">
        <v>305</v>
      </c>
      <c r="D15" s="8">
        <v>618</v>
      </c>
      <c r="E15" s="9">
        <v>3.89</v>
      </c>
      <c r="F15" s="8">
        <v>149</v>
      </c>
      <c r="G15" s="8">
        <v>247</v>
      </c>
      <c r="H15" s="8">
        <v>100</v>
      </c>
      <c r="I15" s="8">
        <v>183</v>
      </c>
      <c r="J15" s="8">
        <v>21</v>
      </c>
      <c r="K15" s="8">
        <v>89</v>
      </c>
      <c r="L15" s="8">
        <v>19</v>
      </c>
      <c r="M15" s="8">
        <v>43</v>
      </c>
      <c r="N15" s="8">
        <v>1</v>
      </c>
      <c r="O15" s="8">
        <v>16</v>
      </c>
      <c r="P15" s="8">
        <v>15</v>
      </c>
      <c r="Q15" s="8">
        <v>40</v>
      </c>
    </row>
    <row r="16" spans="1:18" ht="40.5" customHeight="1">
      <c r="A16" s="24" t="s">
        <v>78</v>
      </c>
      <c r="B16" s="8">
        <v>1355</v>
      </c>
      <c r="C16" s="8">
        <v>522</v>
      </c>
      <c r="D16" s="8">
        <v>833</v>
      </c>
      <c r="E16" s="9">
        <v>5.7</v>
      </c>
      <c r="F16" s="8">
        <v>218</v>
      </c>
      <c r="G16" s="8">
        <v>351</v>
      </c>
      <c r="H16" s="8">
        <v>177</v>
      </c>
      <c r="I16" s="8">
        <v>267</v>
      </c>
      <c r="J16" s="8">
        <v>64</v>
      </c>
      <c r="K16" s="8">
        <v>125</v>
      </c>
      <c r="L16" s="8">
        <v>24</v>
      </c>
      <c r="M16" s="8">
        <v>34</v>
      </c>
      <c r="N16" s="8">
        <v>11</v>
      </c>
      <c r="O16" s="8">
        <v>15</v>
      </c>
      <c r="P16" s="8">
        <v>28</v>
      </c>
      <c r="Q16" s="8">
        <v>41</v>
      </c>
    </row>
    <row r="17" spans="1:17" ht="40.5" customHeight="1">
      <c r="A17" s="24" t="s">
        <v>79</v>
      </c>
      <c r="B17" s="8">
        <v>1508</v>
      </c>
      <c r="C17" s="8">
        <v>641</v>
      </c>
      <c r="D17" s="8">
        <v>867</v>
      </c>
      <c r="E17" s="9">
        <v>6.35</v>
      </c>
      <c r="F17" s="8">
        <v>276</v>
      </c>
      <c r="G17" s="8">
        <v>406</v>
      </c>
      <c r="H17" s="8">
        <v>200</v>
      </c>
      <c r="I17" s="8">
        <v>220</v>
      </c>
      <c r="J17" s="8">
        <v>95</v>
      </c>
      <c r="K17" s="8">
        <v>160</v>
      </c>
      <c r="L17" s="8">
        <v>30</v>
      </c>
      <c r="M17" s="8">
        <v>31</v>
      </c>
      <c r="N17" s="8">
        <v>8</v>
      </c>
      <c r="O17" s="8">
        <v>10</v>
      </c>
      <c r="P17" s="8">
        <v>32</v>
      </c>
      <c r="Q17" s="8">
        <v>40</v>
      </c>
    </row>
    <row r="18" spans="1:17" ht="40.5" customHeight="1">
      <c r="A18" s="24" t="s">
        <v>80</v>
      </c>
      <c r="B18" s="8">
        <v>1776</v>
      </c>
      <c r="C18" s="8">
        <v>890</v>
      </c>
      <c r="D18" s="8">
        <v>886</v>
      </c>
      <c r="E18" s="9">
        <v>7.48</v>
      </c>
      <c r="F18" s="8">
        <v>421</v>
      </c>
      <c r="G18" s="8">
        <v>419</v>
      </c>
      <c r="H18" s="8">
        <v>227</v>
      </c>
      <c r="I18" s="8">
        <v>252</v>
      </c>
      <c r="J18" s="8">
        <v>176</v>
      </c>
      <c r="K18" s="8">
        <v>157</v>
      </c>
      <c r="L18" s="8">
        <v>29</v>
      </c>
      <c r="M18" s="8">
        <v>35</v>
      </c>
      <c r="N18" s="8">
        <v>8</v>
      </c>
      <c r="O18" s="8">
        <v>3</v>
      </c>
      <c r="P18" s="8">
        <v>29</v>
      </c>
      <c r="Q18" s="8">
        <v>20</v>
      </c>
    </row>
    <row r="19" spans="1:17" ht="40.5" customHeight="1">
      <c r="A19" s="24" t="s">
        <v>81</v>
      </c>
      <c r="B19" s="8">
        <v>3928</v>
      </c>
      <c r="C19" s="8">
        <v>2267</v>
      </c>
      <c r="D19" s="8">
        <v>1661</v>
      </c>
      <c r="E19" s="9">
        <v>16.54</v>
      </c>
      <c r="F19" s="8">
        <v>905</v>
      </c>
      <c r="G19" s="8">
        <v>789</v>
      </c>
      <c r="H19" s="8">
        <v>654</v>
      </c>
      <c r="I19" s="8">
        <v>433</v>
      </c>
      <c r="J19" s="8">
        <v>548</v>
      </c>
      <c r="K19" s="8">
        <v>314</v>
      </c>
      <c r="L19" s="8">
        <v>71</v>
      </c>
      <c r="M19" s="8">
        <v>61</v>
      </c>
      <c r="N19" s="8">
        <v>5</v>
      </c>
      <c r="O19" s="8">
        <v>16</v>
      </c>
      <c r="P19" s="8">
        <v>84</v>
      </c>
      <c r="Q19" s="8">
        <v>48</v>
      </c>
    </row>
    <row r="20" spans="1:17" ht="40.5" customHeight="1">
      <c r="A20" s="24" t="s">
        <v>82</v>
      </c>
      <c r="B20" s="8">
        <v>3385</v>
      </c>
      <c r="C20" s="8">
        <v>2293</v>
      </c>
      <c r="D20" s="8">
        <v>1092</v>
      </c>
      <c r="E20" s="9">
        <v>14.25</v>
      </c>
      <c r="F20" s="8">
        <v>1098</v>
      </c>
      <c r="G20" s="8">
        <v>572</v>
      </c>
      <c r="H20" s="8">
        <v>518</v>
      </c>
      <c r="I20" s="8">
        <v>212</v>
      </c>
      <c r="J20" s="8">
        <v>544</v>
      </c>
      <c r="K20" s="8">
        <v>233</v>
      </c>
      <c r="L20" s="8">
        <v>71</v>
      </c>
      <c r="M20" s="8">
        <v>32</v>
      </c>
      <c r="N20" s="8">
        <v>7</v>
      </c>
      <c r="O20" s="8">
        <v>7</v>
      </c>
      <c r="P20" s="8">
        <v>55</v>
      </c>
      <c r="Q20" s="8">
        <v>36</v>
      </c>
    </row>
    <row r="21" spans="1:17" ht="40.5" customHeight="1">
      <c r="A21" s="24" t="s">
        <v>83</v>
      </c>
      <c r="B21" s="8">
        <v>2495</v>
      </c>
      <c r="C21" s="8">
        <v>1835</v>
      </c>
      <c r="D21" s="8">
        <v>660</v>
      </c>
      <c r="E21" s="9">
        <v>10.5</v>
      </c>
      <c r="F21" s="8">
        <v>1027</v>
      </c>
      <c r="G21" s="8">
        <v>359</v>
      </c>
      <c r="H21" s="8">
        <v>368</v>
      </c>
      <c r="I21" s="8">
        <v>109</v>
      </c>
      <c r="J21" s="8">
        <v>312</v>
      </c>
      <c r="K21" s="8">
        <v>151</v>
      </c>
      <c r="L21" s="8">
        <v>62</v>
      </c>
      <c r="M21" s="8">
        <v>18</v>
      </c>
      <c r="N21" s="8">
        <v>11</v>
      </c>
      <c r="O21" s="8">
        <v>3</v>
      </c>
      <c r="P21" s="8">
        <v>55</v>
      </c>
      <c r="Q21" s="8">
        <v>20</v>
      </c>
    </row>
    <row r="22" spans="1:17" ht="40.5" customHeight="1">
      <c r="A22" s="24" t="s">
        <v>84</v>
      </c>
      <c r="B22" s="8">
        <v>6558</v>
      </c>
      <c r="C22" s="8">
        <v>5496</v>
      </c>
      <c r="D22" s="8">
        <v>1062</v>
      </c>
      <c r="E22" s="9">
        <v>27.61</v>
      </c>
      <c r="F22" s="8">
        <v>3310</v>
      </c>
      <c r="G22" s="8">
        <v>645</v>
      </c>
      <c r="H22" s="8">
        <v>937</v>
      </c>
      <c r="I22" s="8">
        <v>167</v>
      </c>
      <c r="J22" s="8">
        <v>884</v>
      </c>
      <c r="K22" s="8">
        <v>190</v>
      </c>
      <c r="L22" s="8">
        <v>192</v>
      </c>
      <c r="M22" s="8">
        <v>26</v>
      </c>
      <c r="N22" s="8">
        <v>25</v>
      </c>
      <c r="O22" s="8">
        <v>12</v>
      </c>
      <c r="P22" s="8">
        <v>148</v>
      </c>
      <c r="Q22" s="8">
        <v>22</v>
      </c>
    </row>
    <row r="23" spans="1:17" ht="29.65" customHeight="1">
      <c r="A23" s="823" t="s">
        <v>85</v>
      </c>
      <c r="B23" s="825" t="s">
        <v>86</v>
      </c>
      <c r="C23" s="826"/>
      <c r="D23" s="826"/>
      <c r="E23" s="826"/>
      <c r="F23" s="826"/>
      <c r="G23" s="826"/>
      <c r="H23" s="826"/>
      <c r="I23" s="827"/>
      <c r="J23" s="811">
        <v>44656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28" t="s">
        <v>87</v>
      </c>
      <c r="C24" s="829"/>
      <c r="D24" s="823"/>
      <c r="E24" s="826" t="s">
        <v>88</v>
      </c>
      <c r="F24" s="826"/>
      <c r="G24" s="826"/>
      <c r="H24" s="826"/>
      <c r="I24" s="827"/>
      <c r="J24" s="811">
        <v>3262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24"/>
      <c r="B25" s="814"/>
      <c r="C25" s="809"/>
      <c r="D25" s="810"/>
      <c r="E25" s="809" t="s">
        <v>89</v>
      </c>
      <c r="F25" s="809"/>
      <c r="G25" s="809"/>
      <c r="H25" s="809"/>
      <c r="I25" s="810"/>
      <c r="J25" s="811">
        <v>17520</v>
      </c>
      <c r="K25" s="812"/>
      <c r="L25" s="812"/>
      <c r="M25" s="812"/>
      <c r="N25" s="812"/>
      <c r="O25" s="812"/>
      <c r="P25" s="1293"/>
      <c r="Q25" s="1293"/>
    </row>
    <row r="26" spans="1:17" ht="29.65" customHeight="1">
      <c r="A26" s="810"/>
      <c r="B26" s="814" t="s">
        <v>90</v>
      </c>
      <c r="C26" s="809"/>
      <c r="D26" s="809"/>
      <c r="E26" s="809"/>
      <c r="F26" s="809"/>
      <c r="G26" s="809"/>
      <c r="H26" s="809"/>
      <c r="I26" s="810"/>
      <c r="J26" s="811">
        <v>65438</v>
      </c>
      <c r="K26" s="812"/>
      <c r="L26" s="812"/>
      <c r="M26" s="812"/>
      <c r="N26" s="812"/>
      <c r="O26" s="812"/>
      <c r="P26" s="17"/>
      <c r="Q26" s="17"/>
    </row>
    <row r="28" spans="1:17" s="15" customFormat="1" ht="21.2" customHeight="1">
      <c r="A28" s="815" t="s">
        <v>91</v>
      </c>
      <c r="B28" s="815"/>
      <c r="C28" s="815"/>
      <c r="D28" s="815"/>
      <c r="E28" s="815"/>
      <c r="F28" s="815"/>
      <c r="G28" s="815"/>
      <c r="H28" s="815"/>
      <c r="I28" s="815"/>
      <c r="J28" s="815"/>
      <c r="K28" s="815"/>
      <c r="L28" s="815"/>
      <c r="M28" s="815"/>
      <c r="N28" s="815"/>
      <c r="O28" s="815"/>
    </row>
    <row r="29" spans="1:17" s="15" customFormat="1" ht="21.2" customHeight="1">
      <c r="A29" s="818" t="s">
        <v>92</v>
      </c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</row>
    <row r="30" spans="1:17" s="16" customFormat="1" ht="14.25">
      <c r="A30" s="16" t="s">
        <v>93</v>
      </c>
    </row>
    <row r="31" spans="1:17" s="16" customFormat="1" ht="14.25">
      <c r="A31" s="16" t="s">
        <v>94</v>
      </c>
    </row>
  </sheetData>
  <mergeCells count="30">
    <mergeCell ref="A29:O29"/>
    <mergeCell ref="A23:A26"/>
    <mergeCell ref="B23:I23"/>
    <mergeCell ref="J23:Q23"/>
    <mergeCell ref="B24:D25"/>
    <mergeCell ref="E24:I24"/>
    <mergeCell ref="J24:Q24"/>
    <mergeCell ref="E25:I25"/>
    <mergeCell ref="J25:Q25"/>
    <mergeCell ref="B26:I26"/>
    <mergeCell ref="J26:O26"/>
    <mergeCell ref="A28:O28"/>
    <mergeCell ref="P3:Q3"/>
    <mergeCell ref="P4:Q4"/>
    <mergeCell ref="P5:Q5"/>
    <mergeCell ref="A5:A7"/>
    <mergeCell ref="B5:E5"/>
    <mergeCell ref="J5:K5"/>
    <mergeCell ref="L5:M5"/>
    <mergeCell ref="N5:O5"/>
    <mergeCell ref="F5:G5"/>
    <mergeCell ref="H5:I5"/>
    <mergeCell ref="B6:D6"/>
    <mergeCell ref="F6:O6"/>
    <mergeCell ref="A1:O1"/>
    <mergeCell ref="A2:O2"/>
    <mergeCell ref="B3:L3"/>
    <mergeCell ref="M3:O3"/>
    <mergeCell ref="B4:L4"/>
    <mergeCell ref="M4:O4"/>
  </mergeCells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1"/>
  </sheetPr>
  <dimension ref="A1:R30"/>
  <sheetViews>
    <sheetView workbookViewId="0">
      <selection sqref="A1:O1"/>
    </sheetView>
  </sheetViews>
  <sheetFormatPr defaultRowHeight="16.5"/>
  <cols>
    <col min="1" max="1" width="20.625" style="573" customWidth="1"/>
    <col min="2" max="6" width="8.5" style="570" bestFit="1" customWidth="1"/>
    <col min="7" max="15" width="7.125" style="570" customWidth="1"/>
    <col min="16" max="16384" width="9" style="570"/>
  </cols>
  <sheetData>
    <row r="1" spans="1:18" ht="24.95" customHeight="1">
      <c r="A1" s="805" t="s">
        <v>2395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2396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571"/>
      <c r="B3" s="905" t="s">
        <v>2397</v>
      </c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805"/>
      <c r="N3" s="817"/>
      <c r="O3" s="817"/>
      <c r="P3" s="906" t="s">
        <v>2398</v>
      </c>
      <c r="Q3" s="906"/>
      <c r="R3" s="906"/>
    </row>
    <row r="4" spans="1:18" ht="18" customHeight="1">
      <c r="A4" s="572"/>
      <c r="B4" s="907" t="s">
        <v>2399</v>
      </c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834"/>
      <c r="N4" s="835"/>
      <c r="O4" s="835"/>
      <c r="P4" s="908" t="s">
        <v>2400</v>
      </c>
      <c r="Q4" s="908"/>
      <c r="R4" s="908"/>
    </row>
    <row r="5" spans="1:18" s="573" customFormat="1" ht="33.950000000000003" customHeight="1">
      <c r="A5" s="909" t="s">
        <v>2401</v>
      </c>
      <c r="B5" s="912" t="s">
        <v>2402</v>
      </c>
      <c r="C5" s="913"/>
      <c r="D5" s="913"/>
      <c r="E5" s="914"/>
      <c r="F5" s="915" t="s">
        <v>2403</v>
      </c>
      <c r="G5" s="915"/>
      <c r="H5" s="915" t="s">
        <v>2404</v>
      </c>
      <c r="I5" s="915"/>
      <c r="J5" s="915" t="s">
        <v>2405</v>
      </c>
      <c r="K5" s="915"/>
      <c r="L5" s="915" t="s">
        <v>2406</v>
      </c>
      <c r="M5" s="915"/>
      <c r="N5" s="916" t="s">
        <v>2407</v>
      </c>
      <c r="O5" s="916"/>
      <c r="P5" s="916" t="s">
        <v>2408</v>
      </c>
      <c r="Q5" s="916"/>
    </row>
    <row r="6" spans="1:18" s="573" customFormat="1" ht="34.700000000000003" customHeight="1">
      <c r="A6" s="910"/>
      <c r="B6" s="912" t="s">
        <v>2409</v>
      </c>
      <c r="C6" s="913"/>
      <c r="D6" s="914"/>
      <c r="E6" s="574" t="s">
        <v>2410</v>
      </c>
      <c r="F6" s="916" t="s">
        <v>2411</v>
      </c>
      <c r="G6" s="916"/>
      <c r="H6" s="916"/>
      <c r="I6" s="916"/>
      <c r="J6" s="916"/>
      <c r="K6" s="916"/>
      <c r="L6" s="916"/>
      <c r="M6" s="916"/>
      <c r="N6" s="916"/>
      <c r="O6" s="916"/>
      <c r="P6" s="575"/>
      <c r="Q6" s="575"/>
    </row>
    <row r="7" spans="1:18" s="573" customFormat="1" ht="34.700000000000003" customHeight="1">
      <c r="A7" s="911"/>
      <c r="B7" s="576" t="s">
        <v>2412</v>
      </c>
      <c r="C7" s="577" t="s">
        <v>2413</v>
      </c>
      <c r="D7" s="577" t="s">
        <v>2414</v>
      </c>
      <c r="E7" s="509" t="s">
        <v>2415</v>
      </c>
      <c r="F7" s="578" t="s">
        <v>2416</v>
      </c>
      <c r="G7" s="578" t="s">
        <v>2417</v>
      </c>
      <c r="H7" s="578" t="s">
        <v>2416</v>
      </c>
      <c r="I7" s="578" t="s">
        <v>2417</v>
      </c>
      <c r="J7" s="578" t="s">
        <v>2416</v>
      </c>
      <c r="K7" s="578" t="s">
        <v>2417</v>
      </c>
      <c r="L7" s="578" t="s">
        <v>2416</v>
      </c>
      <c r="M7" s="578" t="s">
        <v>2417</v>
      </c>
      <c r="N7" s="578" t="s">
        <v>2416</v>
      </c>
      <c r="O7" s="578" t="s">
        <v>2417</v>
      </c>
      <c r="P7" s="578" t="s">
        <v>2416</v>
      </c>
      <c r="Q7" s="578" t="s">
        <v>2417</v>
      </c>
    </row>
    <row r="8" spans="1:18" ht="40.5" customHeight="1">
      <c r="A8" s="579" t="s">
        <v>2418</v>
      </c>
      <c r="B8" s="580">
        <v>31067</v>
      </c>
      <c r="C8" s="580">
        <v>20858</v>
      </c>
      <c r="D8" s="580">
        <v>10209</v>
      </c>
      <c r="E8" s="581">
        <v>100</v>
      </c>
      <c r="F8" s="580">
        <v>12486</v>
      </c>
      <c r="G8" s="580">
        <v>5132</v>
      </c>
      <c r="H8" s="580">
        <v>3378</v>
      </c>
      <c r="I8" s="580">
        <v>1887</v>
      </c>
      <c r="J8" s="580">
        <v>1831</v>
      </c>
      <c r="K8" s="580">
        <v>1133</v>
      </c>
      <c r="L8" s="580">
        <v>1389</v>
      </c>
      <c r="M8" s="580">
        <v>949</v>
      </c>
      <c r="N8" s="580">
        <v>625</v>
      </c>
      <c r="O8" s="580">
        <v>490</v>
      </c>
      <c r="P8" s="580">
        <v>1149</v>
      </c>
      <c r="Q8" s="580">
        <v>618</v>
      </c>
    </row>
    <row r="9" spans="1:18" ht="40.5" customHeight="1">
      <c r="A9" s="582" t="s">
        <v>2419</v>
      </c>
      <c r="B9" s="580">
        <v>158</v>
      </c>
      <c r="C9" s="580">
        <v>100</v>
      </c>
      <c r="D9" s="580">
        <v>58</v>
      </c>
      <c r="E9" s="581">
        <v>0.51</v>
      </c>
      <c r="F9" s="580">
        <v>51</v>
      </c>
      <c r="G9" s="580">
        <v>26</v>
      </c>
      <c r="H9" s="580">
        <v>17</v>
      </c>
      <c r="I9" s="580">
        <v>11</v>
      </c>
      <c r="J9" s="580">
        <v>15</v>
      </c>
      <c r="K9" s="580">
        <v>2</v>
      </c>
      <c r="L9" s="580">
        <v>4</v>
      </c>
      <c r="M9" s="580">
        <v>4</v>
      </c>
      <c r="N9" s="580">
        <v>3</v>
      </c>
      <c r="O9" s="580">
        <v>6</v>
      </c>
      <c r="P9" s="580">
        <v>10</v>
      </c>
      <c r="Q9" s="580">
        <v>9</v>
      </c>
    </row>
    <row r="10" spans="1:18" ht="40.5" customHeight="1">
      <c r="A10" s="582" t="s">
        <v>2420</v>
      </c>
      <c r="B10" s="580">
        <v>7</v>
      </c>
      <c r="C10" s="580">
        <v>4</v>
      </c>
      <c r="D10" s="580">
        <v>3</v>
      </c>
      <c r="E10" s="581">
        <v>0.02</v>
      </c>
      <c r="F10" s="580">
        <v>0</v>
      </c>
      <c r="G10" s="580">
        <v>0</v>
      </c>
      <c r="H10" s="580">
        <v>2</v>
      </c>
      <c r="I10" s="580">
        <v>3</v>
      </c>
      <c r="J10" s="580">
        <v>0</v>
      </c>
      <c r="K10" s="580">
        <v>0</v>
      </c>
      <c r="L10" s="580">
        <v>0</v>
      </c>
      <c r="M10" s="580">
        <v>0</v>
      </c>
      <c r="N10" s="580">
        <v>2</v>
      </c>
      <c r="O10" s="580">
        <v>0</v>
      </c>
      <c r="P10" s="580">
        <v>0</v>
      </c>
      <c r="Q10" s="580">
        <v>0</v>
      </c>
    </row>
    <row r="11" spans="1:18" ht="40.5" customHeight="1">
      <c r="A11" s="582" t="s">
        <v>2421</v>
      </c>
      <c r="B11" s="580">
        <v>199</v>
      </c>
      <c r="C11" s="580">
        <v>116</v>
      </c>
      <c r="D11" s="580">
        <v>83</v>
      </c>
      <c r="E11" s="581">
        <v>0.64</v>
      </c>
      <c r="F11" s="580">
        <v>45</v>
      </c>
      <c r="G11" s="580">
        <v>22</v>
      </c>
      <c r="H11" s="580">
        <v>5</v>
      </c>
      <c r="I11" s="580">
        <v>6</v>
      </c>
      <c r="J11" s="580">
        <v>4</v>
      </c>
      <c r="K11" s="580">
        <v>7</v>
      </c>
      <c r="L11" s="580">
        <v>8</v>
      </c>
      <c r="M11" s="580">
        <v>24</v>
      </c>
      <c r="N11" s="580">
        <v>5</v>
      </c>
      <c r="O11" s="580">
        <v>11</v>
      </c>
      <c r="P11" s="580">
        <v>49</v>
      </c>
      <c r="Q11" s="580">
        <v>13</v>
      </c>
    </row>
    <row r="12" spans="1:18" ht="40.5" customHeight="1">
      <c r="A12" s="583" t="s">
        <v>2422</v>
      </c>
      <c r="B12" s="580">
        <v>506</v>
      </c>
      <c r="C12" s="580">
        <v>147</v>
      </c>
      <c r="D12" s="580">
        <v>359</v>
      </c>
      <c r="E12" s="581">
        <v>1.63</v>
      </c>
      <c r="F12" s="580">
        <v>82</v>
      </c>
      <c r="G12" s="580">
        <v>178</v>
      </c>
      <c r="H12" s="580">
        <v>15</v>
      </c>
      <c r="I12" s="580">
        <v>45</v>
      </c>
      <c r="J12" s="580">
        <v>18</v>
      </c>
      <c r="K12" s="580">
        <v>50</v>
      </c>
      <c r="L12" s="580">
        <v>13</v>
      </c>
      <c r="M12" s="580">
        <v>31</v>
      </c>
      <c r="N12" s="580">
        <v>10</v>
      </c>
      <c r="O12" s="580">
        <v>30</v>
      </c>
      <c r="P12" s="580">
        <v>9</v>
      </c>
      <c r="Q12" s="580">
        <v>25</v>
      </c>
    </row>
    <row r="13" spans="1:18" ht="40.5" customHeight="1">
      <c r="A13" s="583" t="s">
        <v>2423</v>
      </c>
      <c r="B13" s="580">
        <v>705</v>
      </c>
      <c r="C13" s="580">
        <v>172</v>
      </c>
      <c r="D13" s="580">
        <v>533</v>
      </c>
      <c r="E13" s="581">
        <v>2.27</v>
      </c>
      <c r="F13" s="580">
        <v>65</v>
      </c>
      <c r="G13" s="580">
        <v>151</v>
      </c>
      <c r="H13" s="580">
        <v>43</v>
      </c>
      <c r="I13" s="580">
        <v>103</v>
      </c>
      <c r="J13" s="580">
        <v>20</v>
      </c>
      <c r="K13" s="580">
        <v>62</v>
      </c>
      <c r="L13" s="580">
        <v>19</v>
      </c>
      <c r="M13" s="580">
        <v>95</v>
      </c>
      <c r="N13" s="580">
        <v>17</v>
      </c>
      <c r="O13" s="580">
        <v>54</v>
      </c>
      <c r="P13" s="580">
        <v>8</v>
      </c>
      <c r="Q13" s="580">
        <v>68</v>
      </c>
    </row>
    <row r="14" spans="1:18" ht="40.5" customHeight="1">
      <c r="A14" s="583" t="s">
        <v>2424</v>
      </c>
      <c r="B14" s="580">
        <v>963</v>
      </c>
      <c r="C14" s="580">
        <v>350</v>
      </c>
      <c r="D14" s="580">
        <v>613</v>
      </c>
      <c r="E14" s="581">
        <v>3.1</v>
      </c>
      <c r="F14" s="580">
        <v>115</v>
      </c>
      <c r="G14" s="580">
        <v>193</v>
      </c>
      <c r="H14" s="580">
        <v>89</v>
      </c>
      <c r="I14" s="580">
        <v>128</v>
      </c>
      <c r="J14" s="580">
        <v>29</v>
      </c>
      <c r="K14" s="580">
        <v>63</v>
      </c>
      <c r="L14" s="580">
        <v>42</v>
      </c>
      <c r="M14" s="580">
        <v>125</v>
      </c>
      <c r="N14" s="580">
        <v>49</v>
      </c>
      <c r="O14" s="580">
        <v>63</v>
      </c>
      <c r="P14" s="580">
        <v>26</v>
      </c>
      <c r="Q14" s="580">
        <v>41</v>
      </c>
    </row>
    <row r="15" spans="1:18" ht="40.5" customHeight="1">
      <c r="A15" s="583" t="s">
        <v>2425</v>
      </c>
      <c r="B15" s="580">
        <v>1214</v>
      </c>
      <c r="C15" s="580">
        <v>488</v>
      </c>
      <c r="D15" s="580">
        <v>726</v>
      </c>
      <c r="E15" s="581">
        <v>3.91</v>
      </c>
      <c r="F15" s="580">
        <v>204</v>
      </c>
      <c r="G15" s="580">
        <v>282</v>
      </c>
      <c r="H15" s="580">
        <v>119</v>
      </c>
      <c r="I15" s="580">
        <v>144</v>
      </c>
      <c r="J15" s="580">
        <v>51</v>
      </c>
      <c r="K15" s="580">
        <v>92</v>
      </c>
      <c r="L15" s="580">
        <v>57</v>
      </c>
      <c r="M15" s="580">
        <v>103</v>
      </c>
      <c r="N15" s="580">
        <v>32</v>
      </c>
      <c r="O15" s="580">
        <v>58</v>
      </c>
      <c r="P15" s="580">
        <v>25</v>
      </c>
      <c r="Q15" s="580">
        <v>47</v>
      </c>
    </row>
    <row r="16" spans="1:18" ht="40.5" customHeight="1">
      <c r="A16" s="583" t="s">
        <v>2426</v>
      </c>
      <c r="B16" s="580">
        <v>1603</v>
      </c>
      <c r="C16" s="580">
        <v>789</v>
      </c>
      <c r="D16" s="580">
        <v>814</v>
      </c>
      <c r="E16" s="581">
        <v>5.16</v>
      </c>
      <c r="F16" s="580">
        <v>345</v>
      </c>
      <c r="G16" s="580">
        <v>311</v>
      </c>
      <c r="H16" s="580">
        <v>145</v>
      </c>
      <c r="I16" s="580">
        <v>180</v>
      </c>
      <c r="J16" s="580">
        <v>67</v>
      </c>
      <c r="K16" s="580">
        <v>105</v>
      </c>
      <c r="L16" s="580">
        <v>106</v>
      </c>
      <c r="M16" s="580">
        <v>101</v>
      </c>
      <c r="N16" s="580">
        <v>57</v>
      </c>
      <c r="O16" s="580">
        <v>53</v>
      </c>
      <c r="P16" s="580">
        <v>69</v>
      </c>
      <c r="Q16" s="580">
        <v>64</v>
      </c>
    </row>
    <row r="17" spans="1:17" ht="40.5" customHeight="1">
      <c r="A17" s="583" t="s">
        <v>2427</v>
      </c>
      <c r="B17" s="580">
        <v>3695</v>
      </c>
      <c r="C17" s="580">
        <v>2090</v>
      </c>
      <c r="D17" s="580">
        <v>1605</v>
      </c>
      <c r="E17" s="581">
        <v>11.89</v>
      </c>
      <c r="F17" s="580">
        <v>959</v>
      </c>
      <c r="G17" s="580">
        <v>683</v>
      </c>
      <c r="H17" s="580">
        <v>380</v>
      </c>
      <c r="I17" s="580">
        <v>350</v>
      </c>
      <c r="J17" s="580">
        <v>248</v>
      </c>
      <c r="K17" s="580">
        <v>221</v>
      </c>
      <c r="L17" s="580">
        <v>199</v>
      </c>
      <c r="M17" s="580">
        <v>176</v>
      </c>
      <c r="N17" s="580">
        <v>117</v>
      </c>
      <c r="O17" s="580">
        <v>72</v>
      </c>
      <c r="P17" s="580">
        <v>187</v>
      </c>
      <c r="Q17" s="580">
        <v>103</v>
      </c>
    </row>
    <row r="18" spans="1:17" ht="40.5" customHeight="1">
      <c r="A18" s="583" t="s">
        <v>2428</v>
      </c>
      <c r="B18" s="580">
        <v>3981</v>
      </c>
      <c r="C18" s="580">
        <v>2599</v>
      </c>
      <c r="D18" s="580">
        <v>1382</v>
      </c>
      <c r="E18" s="581">
        <v>12.81</v>
      </c>
      <c r="F18" s="580">
        <v>1192</v>
      </c>
      <c r="G18" s="580">
        <v>681</v>
      </c>
      <c r="H18" s="580">
        <v>592</v>
      </c>
      <c r="I18" s="580">
        <v>314</v>
      </c>
      <c r="J18" s="580">
        <v>365</v>
      </c>
      <c r="K18" s="580">
        <v>172</v>
      </c>
      <c r="L18" s="580">
        <v>184</v>
      </c>
      <c r="M18" s="580">
        <v>70</v>
      </c>
      <c r="N18" s="580">
        <v>98</v>
      </c>
      <c r="O18" s="580">
        <v>60</v>
      </c>
      <c r="P18" s="580">
        <v>168</v>
      </c>
      <c r="Q18" s="580">
        <v>85</v>
      </c>
    </row>
    <row r="19" spans="1:17" ht="40.5" customHeight="1">
      <c r="A19" s="583" t="s">
        <v>2429</v>
      </c>
      <c r="B19" s="580">
        <v>3521</v>
      </c>
      <c r="C19" s="580">
        <v>2493</v>
      </c>
      <c r="D19" s="580">
        <v>1028</v>
      </c>
      <c r="E19" s="581">
        <v>11.33</v>
      </c>
      <c r="F19" s="580">
        <v>1260</v>
      </c>
      <c r="G19" s="580">
        <v>543</v>
      </c>
      <c r="H19" s="580">
        <v>576</v>
      </c>
      <c r="I19" s="580">
        <v>230</v>
      </c>
      <c r="J19" s="580">
        <v>238</v>
      </c>
      <c r="K19" s="580">
        <v>102</v>
      </c>
      <c r="L19" s="580">
        <v>212</v>
      </c>
      <c r="M19" s="580">
        <v>75</v>
      </c>
      <c r="N19" s="580">
        <v>64</v>
      </c>
      <c r="O19" s="580">
        <v>31</v>
      </c>
      <c r="P19" s="580">
        <v>143</v>
      </c>
      <c r="Q19" s="580">
        <v>47</v>
      </c>
    </row>
    <row r="20" spans="1:17" ht="40.5" customHeight="1">
      <c r="A20" s="583" t="s">
        <v>2430</v>
      </c>
      <c r="B20" s="580">
        <v>14515</v>
      </c>
      <c r="C20" s="580">
        <v>11510</v>
      </c>
      <c r="D20" s="580">
        <v>3005</v>
      </c>
      <c r="E20" s="581">
        <v>46.72</v>
      </c>
      <c r="F20" s="580">
        <v>8168</v>
      </c>
      <c r="G20" s="580">
        <v>2062</v>
      </c>
      <c r="H20" s="580">
        <v>1395</v>
      </c>
      <c r="I20" s="580">
        <v>373</v>
      </c>
      <c r="J20" s="580">
        <v>776</v>
      </c>
      <c r="K20" s="580">
        <v>257</v>
      </c>
      <c r="L20" s="580">
        <v>545</v>
      </c>
      <c r="M20" s="580">
        <v>145</v>
      </c>
      <c r="N20" s="580">
        <v>171</v>
      </c>
      <c r="O20" s="580">
        <v>52</v>
      </c>
      <c r="P20" s="580">
        <v>455</v>
      </c>
      <c r="Q20" s="580">
        <v>116</v>
      </c>
    </row>
    <row r="21" spans="1:17" ht="29.45" customHeight="1">
      <c r="A21" s="919" t="s">
        <v>2431</v>
      </c>
      <c r="B21" s="825" t="s">
        <v>2432</v>
      </c>
      <c r="C21" s="826"/>
      <c r="D21" s="826"/>
      <c r="E21" s="826"/>
      <c r="F21" s="826"/>
      <c r="G21" s="826"/>
      <c r="H21" s="826"/>
      <c r="I21" s="827"/>
      <c r="J21" s="922">
        <v>46301</v>
      </c>
      <c r="K21" s="923"/>
      <c r="L21" s="923"/>
      <c r="M21" s="923"/>
      <c r="N21" s="923"/>
      <c r="O21" s="923"/>
      <c r="P21" s="924"/>
      <c r="Q21" s="924"/>
    </row>
    <row r="22" spans="1:17" ht="29.45" customHeight="1">
      <c r="A22" s="920"/>
      <c r="B22" s="828" t="s">
        <v>2433</v>
      </c>
      <c r="C22" s="829"/>
      <c r="D22" s="823"/>
      <c r="E22" s="826" t="s">
        <v>2434</v>
      </c>
      <c r="F22" s="826"/>
      <c r="G22" s="826"/>
      <c r="H22" s="826"/>
      <c r="I22" s="827"/>
      <c r="J22" s="922">
        <v>3154</v>
      </c>
      <c r="K22" s="923"/>
      <c r="L22" s="923"/>
      <c r="M22" s="923"/>
      <c r="N22" s="923"/>
      <c r="O22" s="923"/>
      <c r="P22" s="924"/>
      <c r="Q22" s="924"/>
    </row>
    <row r="23" spans="1:17" ht="29.45" customHeight="1">
      <c r="A23" s="920"/>
      <c r="B23" s="814"/>
      <c r="C23" s="809"/>
      <c r="D23" s="810"/>
      <c r="E23" s="809" t="s">
        <v>2435</v>
      </c>
      <c r="F23" s="809"/>
      <c r="G23" s="809"/>
      <c r="H23" s="809"/>
      <c r="I23" s="810"/>
      <c r="J23" s="922">
        <v>19842</v>
      </c>
      <c r="K23" s="923"/>
      <c r="L23" s="923"/>
      <c r="M23" s="923"/>
      <c r="N23" s="923"/>
      <c r="O23" s="923"/>
      <c r="P23" s="924"/>
      <c r="Q23" s="924"/>
    </row>
    <row r="24" spans="1:17" ht="29.45" customHeight="1">
      <c r="A24" s="921"/>
      <c r="B24" s="814" t="s">
        <v>2436</v>
      </c>
      <c r="C24" s="809"/>
      <c r="D24" s="809"/>
      <c r="E24" s="809"/>
      <c r="F24" s="809"/>
      <c r="G24" s="809"/>
      <c r="H24" s="809"/>
      <c r="I24" s="810"/>
      <c r="J24" s="922">
        <v>69297</v>
      </c>
      <c r="K24" s="923"/>
      <c r="L24" s="923"/>
      <c r="M24" s="923"/>
      <c r="N24" s="923"/>
      <c r="O24" s="923"/>
      <c r="P24" s="584"/>
      <c r="Q24" s="584"/>
    </row>
    <row r="26" spans="1:17" s="585" customFormat="1" ht="21.2" customHeight="1">
      <c r="A26" s="917" t="s">
        <v>2437</v>
      </c>
      <c r="B26" s="917"/>
      <c r="C26" s="917"/>
      <c r="D26" s="917"/>
      <c r="E26" s="917"/>
      <c r="F26" s="917"/>
      <c r="G26" s="917"/>
      <c r="H26" s="917"/>
      <c r="I26" s="917"/>
      <c r="J26" s="917"/>
      <c r="K26" s="917"/>
      <c r="L26" s="917"/>
      <c r="M26" s="917"/>
      <c r="N26" s="917"/>
      <c r="O26" s="917"/>
    </row>
    <row r="27" spans="1:17" s="585" customFormat="1" ht="21.2" customHeight="1">
      <c r="A27" s="918" t="s">
        <v>2438</v>
      </c>
      <c r="B27" s="918"/>
      <c r="C27" s="918"/>
      <c r="D27" s="918"/>
      <c r="E27" s="918"/>
      <c r="F27" s="918"/>
      <c r="G27" s="918"/>
      <c r="H27" s="918"/>
      <c r="I27" s="918"/>
      <c r="J27" s="918"/>
      <c r="K27" s="918"/>
      <c r="L27" s="918"/>
      <c r="M27" s="918"/>
      <c r="N27" s="918"/>
      <c r="O27" s="918"/>
    </row>
    <row r="28" spans="1:17" s="586" customFormat="1" ht="14.25">
      <c r="A28" s="586" t="s">
        <v>2439</v>
      </c>
    </row>
    <row r="29" spans="1:17" s="586" customFormat="1" ht="14.25">
      <c r="A29" s="586" t="s">
        <v>2440</v>
      </c>
    </row>
    <row r="30" spans="1:17" s="586" customFormat="1" ht="14.25">
      <c r="A30" s="586" t="s">
        <v>2440</v>
      </c>
    </row>
  </sheetData>
  <mergeCells count="30">
    <mergeCell ref="A26:O26"/>
    <mergeCell ref="A27:O27"/>
    <mergeCell ref="A21:A24"/>
    <mergeCell ref="B21:I21"/>
    <mergeCell ref="J21:Q21"/>
    <mergeCell ref="B22:D23"/>
    <mergeCell ref="E22:I22"/>
    <mergeCell ref="J22:Q22"/>
    <mergeCell ref="E23:I23"/>
    <mergeCell ref="J23:Q23"/>
    <mergeCell ref="B24:I24"/>
    <mergeCell ref="J24:O24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1"/>
  </sheetPr>
  <dimension ref="A1:R29"/>
  <sheetViews>
    <sheetView workbookViewId="0">
      <selection sqref="A1:O1"/>
    </sheetView>
  </sheetViews>
  <sheetFormatPr defaultRowHeight="16.5"/>
  <cols>
    <col min="1" max="1" width="20.625" style="555" customWidth="1"/>
    <col min="2" max="15" width="7.125" style="552" customWidth="1"/>
    <col min="16" max="16384" width="9" style="552"/>
  </cols>
  <sheetData>
    <row r="1" spans="1:18" ht="24.95" customHeight="1">
      <c r="A1" s="805" t="s">
        <v>2349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2350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553"/>
      <c r="B3" s="929" t="s">
        <v>2351</v>
      </c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805"/>
      <c r="N3" s="817"/>
      <c r="O3" s="817"/>
      <c r="P3" s="937" t="s">
        <v>2352</v>
      </c>
      <c r="Q3" s="938"/>
      <c r="R3" s="938"/>
    </row>
    <row r="4" spans="1:18" ht="18" customHeight="1">
      <c r="A4" s="554"/>
      <c r="B4" s="939" t="s">
        <v>2353</v>
      </c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834"/>
      <c r="N4" s="835"/>
      <c r="O4" s="835"/>
      <c r="P4" s="940" t="s">
        <v>2354</v>
      </c>
      <c r="Q4" s="941"/>
      <c r="R4" s="938"/>
    </row>
    <row r="5" spans="1:18" s="555" customFormat="1" ht="33.950000000000003" customHeight="1">
      <c r="A5" s="934" t="s">
        <v>2355</v>
      </c>
      <c r="B5" s="931" t="s">
        <v>2356</v>
      </c>
      <c r="C5" s="932"/>
      <c r="D5" s="932"/>
      <c r="E5" s="933"/>
      <c r="F5" s="836" t="s">
        <v>2357</v>
      </c>
      <c r="G5" s="836"/>
      <c r="H5" s="836" t="s">
        <v>2358</v>
      </c>
      <c r="I5" s="836"/>
      <c r="J5" s="836" t="s">
        <v>2359</v>
      </c>
      <c r="K5" s="836"/>
      <c r="L5" s="836" t="s">
        <v>2360</v>
      </c>
      <c r="M5" s="836"/>
      <c r="N5" s="819" t="s">
        <v>2361</v>
      </c>
      <c r="O5" s="819"/>
      <c r="P5" s="819" t="s">
        <v>2362</v>
      </c>
      <c r="Q5" s="819"/>
      <c r="R5" s="554"/>
    </row>
    <row r="6" spans="1:18" s="555" customFormat="1" ht="34.700000000000003" customHeight="1">
      <c r="A6" s="935"/>
      <c r="B6" s="931" t="s">
        <v>2363</v>
      </c>
      <c r="C6" s="932"/>
      <c r="D6" s="933"/>
      <c r="E6" s="5" t="s">
        <v>2364</v>
      </c>
      <c r="F6" s="819" t="s">
        <v>2365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555" customFormat="1" ht="34.700000000000003" customHeight="1">
      <c r="A7" s="936"/>
      <c r="B7" s="556" t="s">
        <v>2366</v>
      </c>
      <c r="C7" s="557" t="s">
        <v>2367</v>
      </c>
      <c r="D7" s="557" t="s">
        <v>2368</v>
      </c>
      <c r="E7" s="509" t="s">
        <v>2369</v>
      </c>
      <c r="F7" s="558" t="s">
        <v>2370</v>
      </c>
      <c r="G7" s="558" t="s">
        <v>2371</v>
      </c>
      <c r="H7" s="558" t="s">
        <v>2370</v>
      </c>
      <c r="I7" s="558" t="s">
        <v>2371</v>
      </c>
      <c r="J7" s="558" t="s">
        <v>2370</v>
      </c>
      <c r="K7" s="558" t="s">
        <v>2371</v>
      </c>
      <c r="L7" s="558" t="s">
        <v>2370</v>
      </c>
      <c r="M7" s="558" t="s">
        <v>2371</v>
      </c>
      <c r="N7" s="558" t="s">
        <v>2370</v>
      </c>
      <c r="O7" s="558" t="s">
        <v>2371</v>
      </c>
      <c r="P7" s="558" t="s">
        <v>2370</v>
      </c>
      <c r="Q7" s="558" t="s">
        <v>2371</v>
      </c>
    </row>
    <row r="8" spans="1:18" ht="40.5" customHeight="1">
      <c r="A8" s="559" t="s">
        <v>2372</v>
      </c>
      <c r="B8" s="560">
        <v>31223</v>
      </c>
      <c r="C8" s="560">
        <v>20979</v>
      </c>
      <c r="D8" s="560">
        <v>10244</v>
      </c>
      <c r="E8" s="561">
        <v>100</v>
      </c>
      <c r="F8" s="560">
        <v>12600</v>
      </c>
      <c r="G8" s="562">
        <v>5163</v>
      </c>
      <c r="H8" s="562">
        <v>3379</v>
      </c>
      <c r="I8" s="562">
        <v>1881</v>
      </c>
      <c r="J8" s="562">
        <v>1833</v>
      </c>
      <c r="K8" s="562">
        <v>1140</v>
      </c>
      <c r="L8" s="562">
        <v>1402</v>
      </c>
      <c r="M8" s="562">
        <v>953</v>
      </c>
      <c r="N8" s="562">
        <v>625</v>
      </c>
      <c r="O8" s="562">
        <v>490</v>
      </c>
      <c r="P8" s="562">
        <v>1140</v>
      </c>
      <c r="Q8" s="562">
        <v>617</v>
      </c>
    </row>
    <row r="9" spans="1:18" ht="40.5" customHeight="1">
      <c r="A9" s="563" t="s">
        <v>2373</v>
      </c>
      <c r="B9" s="562">
        <v>140</v>
      </c>
      <c r="C9" s="562">
        <v>94</v>
      </c>
      <c r="D9" s="562">
        <v>46</v>
      </c>
      <c r="E9" s="564">
        <v>0.45</v>
      </c>
      <c r="F9" s="562">
        <v>49</v>
      </c>
      <c r="G9" s="562">
        <v>16</v>
      </c>
      <c r="H9" s="562">
        <v>14</v>
      </c>
      <c r="I9" s="562">
        <v>4</v>
      </c>
      <c r="J9" s="562">
        <v>9</v>
      </c>
      <c r="K9" s="562">
        <v>6</v>
      </c>
      <c r="L9" s="562">
        <v>7</v>
      </c>
      <c r="M9" s="562">
        <v>6</v>
      </c>
      <c r="N9" s="562">
        <v>3</v>
      </c>
      <c r="O9" s="562">
        <v>5</v>
      </c>
      <c r="P9" s="562">
        <v>12</v>
      </c>
      <c r="Q9" s="562">
        <v>9</v>
      </c>
    </row>
    <row r="10" spans="1:18" ht="40.5" customHeight="1">
      <c r="A10" s="563" t="s">
        <v>2374</v>
      </c>
      <c r="B10" s="562">
        <v>7</v>
      </c>
      <c r="C10" s="562">
        <v>4</v>
      </c>
      <c r="D10" s="562">
        <v>3</v>
      </c>
      <c r="E10" s="564">
        <v>0.02</v>
      </c>
      <c r="F10" s="562">
        <v>0</v>
      </c>
      <c r="G10" s="562">
        <v>0</v>
      </c>
      <c r="H10" s="562">
        <v>2</v>
      </c>
      <c r="I10" s="562">
        <v>3</v>
      </c>
      <c r="J10" s="562">
        <v>0</v>
      </c>
      <c r="K10" s="562">
        <v>0</v>
      </c>
      <c r="L10" s="562">
        <v>0</v>
      </c>
      <c r="M10" s="562">
        <v>0</v>
      </c>
      <c r="N10" s="562">
        <v>2</v>
      </c>
      <c r="O10" s="562">
        <v>0</v>
      </c>
      <c r="P10" s="562">
        <v>0</v>
      </c>
      <c r="Q10" s="562">
        <v>0</v>
      </c>
    </row>
    <row r="11" spans="1:18" ht="40.5" customHeight="1">
      <c r="A11" s="563" t="s">
        <v>2375</v>
      </c>
      <c r="B11" s="562">
        <v>207</v>
      </c>
      <c r="C11" s="562">
        <v>125</v>
      </c>
      <c r="D11" s="562">
        <v>82</v>
      </c>
      <c r="E11" s="564">
        <v>0.66</v>
      </c>
      <c r="F11" s="562">
        <v>45</v>
      </c>
      <c r="G11" s="562">
        <v>18</v>
      </c>
      <c r="H11" s="562">
        <v>3</v>
      </c>
      <c r="I11" s="562">
        <v>6</v>
      </c>
      <c r="J11" s="562">
        <v>4</v>
      </c>
      <c r="K11" s="562">
        <v>6</v>
      </c>
      <c r="L11" s="562">
        <v>19</v>
      </c>
      <c r="M11" s="562">
        <v>27</v>
      </c>
      <c r="N11" s="562">
        <v>4</v>
      </c>
      <c r="O11" s="562">
        <v>10</v>
      </c>
      <c r="P11" s="562">
        <v>50</v>
      </c>
      <c r="Q11" s="562">
        <v>15</v>
      </c>
    </row>
    <row r="12" spans="1:18" ht="40.5" customHeight="1">
      <c r="A12" s="565" t="s">
        <v>2376</v>
      </c>
      <c r="B12" s="562">
        <v>522</v>
      </c>
      <c r="C12" s="562">
        <v>164</v>
      </c>
      <c r="D12" s="562">
        <v>358</v>
      </c>
      <c r="E12" s="564">
        <v>1.67</v>
      </c>
      <c r="F12" s="562">
        <v>98</v>
      </c>
      <c r="G12" s="562">
        <v>170</v>
      </c>
      <c r="H12" s="562">
        <v>13</v>
      </c>
      <c r="I12" s="562">
        <v>45</v>
      </c>
      <c r="J12" s="562">
        <v>19</v>
      </c>
      <c r="K12" s="562">
        <v>50</v>
      </c>
      <c r="L12" s="562">
        <v>16</v>
      </c>
      <c r="M12" s="562">
        <v>40</v>
      </c>
      <c r="N12" s="562">
        <v>11</v>
      </c>
      <c r="O12" s="562">
        <v>29</v>
      </c>
      <c r="P12" s="562">
        <v>7</v>
      </c>
      <c r="Q12" s="562">
        <v>24</v>
      </c>
    </row>
    <row r="13" spans="1:18" ht="40.5" customHeight="1">
      <c r="A13" s="565" t="s">
        <v>2377</v>
      </c>
      <c r="B13" s="562">
        <v>725</v>
      </c>
      <c r="C13" s="562">
        <v>192</v>
      </c>
      <c r="D13" s="562">
        <v>533</v>
      </c>
      <c r="E13" s="564">
        <v>2.3199999999999998</v>
      </c>
      <c r="F13" s="562">
        <v>85</v>
      </c>
      <c r="G13" s="562">
        <v>159</v>
      </c>
      <c r="H13" s="562">
        <v>42</v>
      </c>
      <c r="I13" s="562">
        <v>101</v>
      </c>
      <c r="J13" s="562">
        <v>20</v>
      </c>
      <c r="K13" s="562">
        <v>64</v>
      </c>
      <c r="L13" s="562">
        <v>20</v>
      </c>
      <c r="M13" s="562">
        <v>89</v>
      </c>
      <c r="N13" s="562">
        <v>15</v>
      </c>
      <c r="O13" s="562">
        <v>54</v>
      </c>
      <c r="P13" s="562">
        <v>10</v>
      </c>
      <c r="Q13" s="562">
        <v>66</v>
      </c>
    </row>
    <row r="14" spans="1:18" ht="40.5" customHeight="1">
      <c r="A14" s="565" t="s">
        <v>2378</v>
      </c>
      <c r="B14" s="562">
        <v>948</v>
      </c>
      <c r="C14" s="562">
        <v>342</v>
      </c>
      <c r="D14" s="562">
        <v>606</v>
      </c>
      <c r="E14" s="564">
        <v>3.04</v>
      </c>
      <c r="F14" s="562">
        <v>112</v>
      </c>
      <c r="G14" s="562">
        <v>184</v>
      </c>
      <c r="H14" s="562">
        <v>90</v>
      </c>
      <c r="I14" s="562">
        <v>133</v>
      </c>
      <c r="J14" s="562">
        <v>24</v>
      </c>
      <c r="K14" s="562">
        <v>63</v>
      </c>
      <c r="L14" s="562">
        <v>43</v>
      </c>
      <c r="M14" s="562">
        <v>118</v>
      </c>
      <c r="N14" s="562">
        <v>45</v>
      </c>
      <c r="O14" s="562">
        <v>64</v>
      </c>
      <c r="P14" s="562">
        <v>28</v>
      </c>
      <c r="Q14" s="562">
        <v>44</v>
      </c>
    </row>
    <row r="15" spans="1:18" ht="40.5" customHeight="1">
      <c r="A15" s="565" t="s">
        <v>2379</v>
      </c>
      <c r="B15" s="562">
        <v>1296</v>
      </c>
      <c r="C15" s="562">
        <v>502</v>
      </c>
      <c r="D15" s="562">
        <v>794</v>
      </c>
      <c r="E15" s="564">
        <v>4.1500000000000004</v>
      </c>
      <c r="F15" s="562">
        <v>222</v>
      </c>
      <c r="G15" s="562">
        <v>348</v>
      </c>
      <c r="H15" s="562">
        <v>108</v>
      </c>
      <c r="I15" s="562">
        <v>143</v>
      </c>
      <c r="J15" s="562">
        <v>51</v>
      </c>
      <c r="K15" s="562">
        <v>95</v>
      </c>
      <c r="L15" s="562">
        <v>64</v>
      </c>
      <c r="M15" s="562">
        <v>103</v>
      </c>
      <c r="N15" s="562">
        <v>34</v>
      </c>
      <c r="O15" s="562">
        <v>59</v>
      </c>
      <c r="P15" s="562">
        <v>23</v>
      </c>
      <c r="Q15" s="562">
        <v>46</v>
      </c>
    </row>
    <row r="16" spans="1:18" ht="40.5" customHeight="1">
      <c r="A16" s="565" t="s">
        <v>2380</v>
      </c>
      <c r="B16" s="562">
        <v>1675</v>
      </c>
      <c r="C16" s="562">
        <v>818</v>
      </c>
      <c r="D16" s="562">
        <v>857</v>
      </c>
      <c r="E16" s="564">
        <v>5.36</v>
      </c>
      <c r="F16" s="562">
        <v>364</v>
      </c>
      <c r="G16" s="562">
        <v>354</v>
      </c>
      <c r="H16" s="562">
        <v>152</v>
      </c>
      <c r="I16" s="562">
        <v>175</v>
      </c>
      <c r="J16" s="562">
        <v>67</v>
      </c>
      <c r="K16" s="562">
        <v>103</v>
      </c>
      <c r="L16" s="562">
        <v>109</v>
      </c>
      <c r="M16" s="562">
        <v>108</v>
      </c>
      <c r="N16" s="562">
        <v>57</v>
      </c>
      <c r="O16" s="562">
        <v>53</v>
      </c>
      <c r="P16" s="562">
        <v>69</v>
      </c>
      <c r="Q16" s="562">
        <v>64</v>
      </c>
    </row>
    <row r="17" spans="1:17" ht="40.5" customHeight="1">
      <c r="A17" s="565" t="s">
        <v>2381</v>
      </c>
      <c r="B17" s="562">
        <v>3899</v>
      </c>
      <c r="C17" s="562">
        <v>2195</v>
      </c>
      <c r="D17" s="562">
        <v>1704</v>
      </c>
      <c r="E17" s="564">
        <v>12.49</v>
      </c>
      <c r="F17" s="562">
        <v>1036</v>
      </c>
      <c r="G17" s="562">
        <v>755</v>
      </c>
      <c r="H17" s="562">
        <v>398</v>
      </c>
      <c r="I17" s="562">
        <v>361</v>
      </c>
      <c r="J17" s="562">
        <v>239</v>
      </c>
      <c r="K17" s="562">
        <v>221</v>
      </c>
      <c r="L17" s="562">
        <v>216</v>
      </c>
      <c r="M17" s="562">
        <v>194</v>
      </c>
      <c r="N17" s="562">
        <v>118</v>
      </c>
      <c r="O17" s="562">
        <v>74</v>
      </c>
      <c r="P17" s="562">
        <v>188</v>
      </c>
      <c r="Q17" s="562">
        <v>99</v>
      </c>
    </row>
    <row r="18" spans="1:17" ht="40.5" customHeight="1">
      <c r="A18" s="565" t="s">
        <v>2382</v>
      </c>
      <c r="B18" s="562">
        <v>4270</v>
      </c>
      <c r="C18" s="562">
        <v>2752</v>
      </c>
      <c r="D18" s="562">
        <v>1518</v>
      </c>
      <c r="E18" s="564">
        <v>13.68</v>
      </c>
      <c r="F18" s="562">
        <v>1379</v>
      </c>
      <c r="G18" s="562">
        <v>824</v>
      </c>
      <c r="H18" s="562">
        <v>558</v>
      </c>
      <c r="I18" s="562">
        <v>301</v>
      </c>
      <c r="J18" s="562">
        <v>358</v>
      </c>
      <c r="K18" s="562">
        <v>168</v>
      </c>
      <c r="L18" s="562">
        <v>193</v>
      </c>
      <c r="M18" s="562">
        <v>76</v>
      </c>
      <c r="N18" s="562">
        <v>102</v>
      </c>
      <c r="O18" s="562">
        <v>60</v>
      </c>
      <c r="P18" s="562">
        <v>162</v>
      </c>
      <c r="Q18" s="562">
        <v>89</v>
      </c>
    </row>
    <row r="19" spans="1:17" ht="40.5" customHeight="1">
      <c r="A19" s="565" t="s">
        <v>2383</v>
      </c>
      <c r="B19" s="562">
        <v>3956</v>
      </c>
      <c r="C19" s="562">
        <v>2833</v>
      </c>
      <c r="D19" s="562">
        <v>1123</v>
      </c>
      <c r="E19" s="564">
        <v>12.67</v>
      </c>
      <c r="F19" s="562">
        <v>1575</v>
      </c>
      <c r="G19" s="562">
        <v>637</v>
      </c>
      <c r="H19" s="562">
        <v>586</v>
      </c>
      <c r="I19" s="562">
        <v>226</v>
      </c>
      <c r="J19" s="562">
        <v>251</v>
      </c>
      <c r="K19" s="562">
        <v>106</v>
      </c>
      <c r="L19" s="562">
        <v>212</v>
      </c>
      <c r="M19" s="562">
        <v>76</v>
      </c>
      <c r="N19" s="562">
        <v>64</v>
      </c>
      <c r="O19" s="562">
        <v>31</v>
      </c>
      <c r="P19" s="562">
        <v>145</v>
      </c>
      <c r="Q19" s="562">
        <v>47</v>
      </c>
    </row>
    <row r="20" spans="1:17" ht="40.5" customHeight="1">
      <c r="A20" s="565" t="s">
        <v>2384</v>
      </c>
      <c r="B20" s="560">
        <v>13578</v>
      </c>
      <c r="C20" s="560">
        <v>10958</v>
      </c>
      <c r="D20" s="562">
        <v>2620</v>
      </c>
      <c r="E20" s="564">
        <v>43.49</v>
      </c>
      <c r="F20" s="562">
        <v>7635</v>
      </c>
      <c r="G20" s="562">
        <v>1698</v>
      </c>
      <c r="H20" s="562">
        <v>1413</v>
      </c>
      <c r="I20" s="562">
        <v>383</v>
      </c>
      <c r="J20" s="562">
        <v>791</v>
      </c>
      <c r="K20" s="562">
        <v>258</v>
      </c>
      <c r="L20" s="562">
        <v>503</v>
      </c>
      <c r="M20" s="562">
        <v>116</v>
      </c>
      <c r="N20" s="562">
        <v>170</v>
      </c>
      <c r="O20" s="562">
        <v>51</v>
      </c>
      <c r="P20" s="562">
        <v>446</v>
      </c>
      <c r="Q20" s="562">
        <v>114</v>
      </c>
    </row>
    <row r="21" spans="1:17" ht="29.45" customHeight="1">
      <c r="A21" s="823" t="s">
        <v>2385</v>
      </c>
      <c r="B21" s="825" t="s">
        <v>2386</v>
      </c>
      <c r="C21" s="826"/>
      <c r="D21" s="826"/>
      <c r="E21" s="826"/>
      <c r="F21" s="826"/>
      <c r="G21" s="826"/>
      <c r="H21" s="826"/>
      <c r="I21" s="827"/>
      <c r="J21" s="925">
        <v>46524</v>
      </c>
      <c r="K21" s="926"/>
      <c r="L21" s="926"/>
      <c r="M21" s="926"/>
      <c r="N21" s="926"/>
      <c r="O21" s="926"/>
      <c r="P21" s="927"/>
      <c r="Q21" s="927"/>
    </row>
    <row r="22" spans="1:17" ht="29.45" customHeight="1">
      <c r="A22" s="824"/>
      <c r="B22" s="828" t="s">
        <v>2387</v>
      </c>
      <c r="C22" s="829"/>
      <c r="D22" s="823"/>
      <c r="E22" s="826" t="s">
        <v>2388</v>
      </c>
      <c r="F22" s="826"/>
      <c r="G22" s="826"/>
      <c r="H22" s="826"/>
      <c r="I22" s="827"/>
      <c r="J22" s="925">
        <v>3168</v>
      </c>
      <c r="K22" s="926"/>
      <c r="L22" s="926"/>
      <c r="M22" s="926"/>
      <c r="N22" s="926"/>
      <c r="O22" s="926"/>
      <c r="P22" s="927"/>
      <c r="Q22" s="927"/>
    </row>
    <row r="23" spans="1:17" ht="29.45" customHeight="1">
      <c r="A23" s="824"/>
      <c r="B23" s="814"/>
      <c r="C23" s="809"/>
      <c r="D23" s="810"/>
      <c r="E23" s="809" t="s">
        <v>2389</v>
      </c>
      <c r="F23" s="809"/>
      <c r="G23" s="809"/>
      <c r="H23" s="809"/>
      <c r="I23" s="810"/>
      <c r="J23" s="925">
        <v>39164</v>
      </c>
      <c r="K23" s="926"/>
      <c r="L23" s="926"/>
      <c r="M23" s="926"/>
      <c r="N23" s="926"/>
      <c r="O23" s="926"/>
      <c r="P23" s="927"/>
      <c r="Q23" s="927"/>
    </row>
    <row r="24" spans="1:17" ht="29.45" customHeight="1">
      <c r="A24" s="810"/>
      <c r="B24" s="814" t="s">
        <v>2390</v>
      </c>
      <c r="C24" s="809"/>
      <c r="D24" s="809"/>
      <c r="E24" s="809"/>
      <c r="F24" s="809"/>
      <c r="G24" s="809"/>
      <c r="H24" s="809"/>
      <c r="I24" s="810"/>
      <c r="J24" s="925">
        <v>88856</v>
      </c>
      <c r="K24" s="926"/>
      <c r="L24" s="926"/>
      <c r="M24" s="926"/>
      <c r="N24" s="926"/>
      <c r="O24" s="926"/>
      <c r="P24" s="566"/>
      <c r="Q24" s="566"/>
    </row>
    <row r="26" spans="1:17" s="567" customFormat="1" ht="21.2" customHeight="1">
      <c r="A26" s="928" t="s">
        <v>2391</v>
      </c>
      <c r="B26" s="928"/>
      <c r="C26" s="928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</row>
    <row r="27" spans="1:17" s="567" customFormat="1" ht="21.2" customHeight="1">
      <c r="A27" s="930" t="s">
        <v>2392</v>
      </c>
      <c r="B27" s="930"/>
      <c r="C27" s="930"/>
      <c r="D27" s="930"/>
      <c r="E27" s="930"/>
      <c r="F27" s="930"/>
      <c r="G27" s="930"/>
      <c r="H27" s="930"/>
      <c r="I27" s="930"/>
      <c r="J27" s="930"/>
      <c r="K27" s="930"/>
      <c r="L27" s="930"/>
      <c r="M27" s="930"/>
      <c r="N27" s="930"/>
      <c r="O27" s="930"/>
    </row>
    <row r="28" spans="1:17" s="568" customFormat="1" ht="14.25">
      <c r="A28" s="568" t="s">
        <v>2393</v>
      </c>
    </row>
    <row r="29" spans="1:17" s="568" customFormat="1" ht="14.25">
      <c r="A29" s="568" t="s">
        <v>2394</v>
      </c>
    </row>
  </sheetData>
  <mergeCells count="30">
    <mergeCell ref="P3:R3"/>
    <mergeCell ref="B4:L4"/>
    <mergeCell ref="M4:O4"/>
    <mergeCell ref="P4:R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7:O27"/>
    <mergeCell ref="N5:O5"/>
    <mergeCell ref="B6:D6"/>
    <mergeCell ref="F6:O6"/>
    <mergeCell ref="A21:A24"/>
    <mergeCell ref="B21:I21"/>
    <mergeCell ref="J21:Q21"/>
    <mergeCell ref="B22:D23"/>
    <mergeCell ref="E22:I22"/>
    <mergeCell ref="J22:Q22"/>
    <mergeCell ref="A5:A7"/>
    <mergeCell ref="B5:E5"/>
    <mergeCell ref="E23:I23"/>
    <mergeCell ref="J23:Q23"/>
    <mergeCell ref="B24:I24"/>
    <mergeCell ref="J24:O24"/>
    <mergeCell ref="A26:O26"/>
  </mergeCells>
  <phoneticPr fontId="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0"/>
  <sheetViews>
    <sheetView workbookViewId="0">
      <selection sqref="A1:O1"/>
    </sheetView>
  </sheetViews>
  <sheetFormatPr defaultRowHeight="16.5"/>
  <cols>
    <col min="1" max="1" width="20.625" style="538" customWidth="1"/>
    <col min="2" max="15" width="7.125" style="535" customWidth="1"/>
    <col min="16" max="16384" width="9" style="535"/>
  </cols>
  <sheetData>
    <row r="1" spans="1:18" ht="24.95" customHeight="1">
      <c r="A1" s="805" t="s">
        <v>2303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2304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536"/>
      <c r="B3" s="942" t="s">
        <v>2305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805"/>
      <c r="N3" s="817"/>
      <c r="O3" s="817"/>
      <c r="P3" s="805" t="s">
        <v>2306</v>
      </c>
      <c r="Q3" s="817"/>
      <c r="R3" s="817"/>
    </row>
    <row r="4" spans="1:18" ht="18" customHeight="1">
      <c r="A4" s="537"/>
      <c r="B4" s="943" t="s">
        <v>2307</v>
      </c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834"/>
      <c r="N4" s="835"/>
      <c r="O4" s="835"/>
      <c r="P4" s="834" t="s">
        <v>2308</v>
      </c>
      <c r="Q4" s="835"/>
      <c r="R4" s="835"/>
    </row>
    <row r="5" spans="1:18" s="538" customFormat="1" ht="33.950000000000003" customHeight="1">
      <c r="A5" s="944" t="s">
        <v>2309</v>
      </c>
      <c r="B5" s="947" t="s">
        <v>2310</v>
      </c>
      <c r="C5" s="948"/>
      <c r="D5" s="948"/>
      <c r="E5" s="949"/>
      <c r="F5" s="836" t="s">
        <v>2311</v>
      </c>
      <c r="G5" s="836"/>
      <c r="H5" s="836" t="s">
        <v>2312</v>
      </c>
      <c r="I5" s="836"/>
      <c r="J5" s="836" t="s">
        <v>2313</v>
      </c>
      <c r="K5" s="836"/>
      <c r="L5" s="836" t="s">
        <v>2314</v>
      </c>
      <c r="M5" s="836"/>
      <c r="N5" s="819" t="s">
        <v>2315</v>
      </c>
      <c r="O5" s="819"/>
      <c r="P5" s="819" t="s">
        <v>2316</v>
      </c>
      <c r="Q5" s="819"/>
    </row>
    <row r="6" spans="1:18" s="538" customFormat="1" ht="34.700000000000003" customHeight="1">
      <c r="A6" s="945"/>
      <c r="B6" s="947" t="s">
        <v>2317</v>
      </c>
      <c r="C6" s="948"/>
      <c r="D6" s="949"/>
      <c r="E6" s="5" t="s">
        <v>2318</v>
      </c>
      <c r="F6" s="819" t="s">
        <v>2319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538" customFormat="1" ht="34.700000000000003" customHeight="1">
      <c r="A7" s="946"/>
      <c r="B7" s="539" t="s">
        <v>2320</v>
      </c>
      <c r="C7" s="540" t="s">
        <v>2321</v>
      </c>
      <c r="D7" s="540" t="s">
        <v>2322</v>
      </c>
      <c r="E7" s="528" t="s">
        <v>2323</v>
      </c>
      <c r="F7" s="541" t="s">
        <v>2324</v>
      </c>
      <c r="G7" s="541" t="s">
        <v>2325</v>
      </c>
      <c r="H7" s="541" t="s">
        <v>2324</v>
      </c>
      <c r="I7" s="541" t="s">
        <v>2325</v>
      </c>
      <c r="J7" s="541" t="s">
        <v>2324</v>
      </c>
      <c r="K7" s="541" t="s">
        <v>2325</v>
      </c>
      <c r="L7" s="541" t="s">
        <v>2324</v>
      </c>
      <c r="M7" s="541" t="s">
        <v>2325</v>
      </c>
      <c r="N7" s="541" t="s">
        <v>2324</v>
      </c>
      <c r="O7" s="541" t="s">
        <v>2325</v>
      </c>
      <c r="P7" s="541" t="s">
        <v>2324</v>
      </c>
      <c r="Q7" s="541" t="s">
        <v>2325</v>
      </c>
    </row>
    <row r="8" spans="1:18" ht="40.5" customHeight="1">
      <c r="A8" s="542" t="s">
        <v>2326</v>
      </c>
      <c r="B8" s="543">
        <v>31275</v>
      </c>
      <c r="C8" s="543">
        <v>21071</v>
      </c>
      <c r="D8" s="543">
        <v>10204</v>
      </c>
      <c r="E8" s="544">
        <v>100</v>
      </c>
      <c r="F8" s="543">
        <v>12619</v>
      </c>
      <c r="G8" s="545">
        <v>5174</v>
      </c>
      <c r="H8" s="545">
        <v>3385</v>
      </c>
      <c r="I8" s="545">
        <v>1873</v>
      </c>
      <c r="J8" s="545">
        <v>1829</v>
      </c>
      <c r="K8" s="545">
        <v>1146</v>
      </c>
      <c r="L8" s="545">
        <v>1403</v>
      </c>
      <c r="M8" s="545">
        <v>950</v>
      </c>
      <c r="N8" s="545">
        <v>692</v>
      </c>
      <c r="O8" s="545">
        <v>505</v>
      </c>
      <c r="P8" s="545">
        <v>1143</v>
      </c>
      <c r="Q8" s="545">
        <v>556</v>
      </c>
    </row>
    <row r="9" spans="1:18" ht="40.5" customHeight="1">
      <c r="A9" s="546" t="s">
        <v>2327</v>
      </c>
      <c r="B9" s="545">
        <v>152</v>
      </c>
      <c r="C9" s="545">
        <v>94</v>
      </c>
      <c r="D9" s="545">
        <v>58</v>
      </c>
      <c r="E9" s="547">
        <v>0.49</v>
      </c>
      <c r="F9" s="545">
        <v>58</v>
      </c>
      <c r="G9" s="545">
        <v>23</v>
      </c>
      <c r="H9" s="545">
        <v>8</v>
      </c>
      <c r="I9" s="545">
        <v>10</v>
      </c>
      <c r="J9" s="545">
        <v>7</v>
      </c>
      <c r="K9" s="545">
        <v>5</v>
      </c>
      <c r="L9" s="545">
        <v>8</v>
      </c>
      <c r="M9" s="545">
        <v>9</v>
      </c>
      <c r="N9" s="545">
        <v>3</v>
      </c>
      <c r="O9" s="545">
        <v>5</v>
      </c>
      <c r="P9" s="545">
        <v>10</v>
      </c>
      <c r="Q9" s="545">
        <v>6</v>
      </c>
    </row>
    <row r="10" spans="1:18" ht="40.5" customHeight="1">
      <c r="A10" s="546" t="s">
        <v>2328</v>
      </c>
      <c r="B10" s="545">
        <v>7</v>
      </c>
      <c r="C10" s="545">
        <v>4</v>
      </c>
      <c r="D10" s="545">
        <v>3</v>
      </c>
      <c r="E10" s="547">
        <v>0.02</v>
      </c>
      <c r="F10" s="545">
        <v>0</v>
      </c>
      <c r="G10" s="545">
        <v>0</v>
      </c>
      <c r="H10" s="545">
        <v>2</v>
      </c>
      <c r="I10" s="545">
        <v>3</v>
      </c>
      <c r="J10" s="545">
        <v>0</v>
      </c>
      <c r="K10" s="545">
        <v>0</v>
      </c>
      <c r="L10" s="545">
        <v>0</v>
      </c>
      <c r="M10" s="545">
        <v>0</v>
      </c>
      <c r="N10" s="545">
        <v>2</v>
      </c>
      <c r="O10" s="545">
        <v>0</v>
      </c>
      <c r="P10" s="545">
        <v>0</v>
      </c>
      <c r="Q10" s="545">
        <v>0</v>
      </c>
    </row>
    <row r="11" spans="1:18" ht="40.5" customHeight="1">
      <c r="A11" s="546" t="s">
        <v>2329</v>
      </c>
      <c r="B11" s="545">
        <v>204</v>
      </c>
      <c r="C11" s="545">
        <v>127</v>
      </c>
      <c r="D11" s="545">
        <v>77</v>
      </c>
      <c r="E11" s="547">
        <v>0.65</v>
      </c>
      <c r="F11" s="545">
        <v>47</v>
      </c>
      <c r="G11" s="545">
        <v>19</v>
      </c>
      <c r="H11" s="545">
        <v>3</v>
      </c>
      <c r="I11" s="545">
        <v>4</v>
      </c>
      <c r="J11" s="545">
        <v>4</v>
      </c>
      <c r="K11" s="545">
        <v>6</v>
      </c>
      <c r="L11" s="545">
        <v>19</v>
      </c>
      <c r="M11" s="545">
        <v>27</v>
      </c>
      <c r="N11" s="545">
        <v>7</v>
      </c>
      <c r="O11" s="545">
        <v>9</v>
      </c>
      <c r="P11" s="545">
        <v>47</v>
      </c>
      <c r="Q11" s="545">
        <v>12</v>
      </c>
    </row>
    <row r="12" spans="1:18" ht="40.5" customHeight="1">
      <c r="A12" s="548" t="s">
        <v>2330</v>
      </c>
      <c r="B12" s="545">
        <v>563</v>
      </c>
      <c r="C12" s="545">
        <v>190</v>
      </c>
      <c r="D12" s="545">
        <v>373</v>
      </c>
      <c r="E12" s="547">
        <v>1.8</v>
      </c>
      <c r="F12" s="545">
        <v>118</v>
      </c>
      <c r="G12" s="545">
        <v>186</v>
      </c>
      <c r="H12" s="545">
        <v>19</v>
      </c>
      <c r="I12" s="545">
        <v>48</v>
      </c>
      <c r="J12" s="545">
        <v>20</v>
      </c>
      <c r="K12" s="545">
        <v>54</v>
      </c>
      <c r="L12" s="545">
        <v>15</v>
      </c>
      <c r="M12" s="545">
        <v>38</v>
      </c>
      <c r="N12" s="545">
        <v>11</v>
      </c>
      <c r="O12" s="545">
        <v>29</v>
      </c>
      <c r="P12" s="545">
        <v>7</v>
      </c>
      <c r="Q12" s="545">
        <v>18</v>
      </c>
    </row>
    <row r="13" spans="1:18" ht="40.5" customHeight="1">
      <c r="A13" s="548" t="s">
        <v>2331</v>
      </c>
      <c r="B13" s="545">
        <v>705</v>
      </c>
      <c r="C13" s="545">
        <v>205</v>
      </c>
      <c r="D13" s="545">
        <v>500</v>
      </c>
      <c r="E13" s="547">
        <v>2.25</v>
      </c>
      <c r="F13" s="545">
        <v>92</v>
      </c>
      <c r="G13" s="545">
        <v>164</v>
      </c>
      <c r="H13" s="545">
        <v>48</v>
      </c>
      <c r="I13" s="545">
        <v>102</v>
      </c>
      <c r="J13" s="545">
        <v>19</v>
      </c>
      <c r="K13" s="545">
        <v>59</v>
      </c>
      <c r="L13" s="545">
        <v>21</v>
      </c>
      <c r="M13" s="545">
        <v>89</v>
      </c>
      <c r="N13" s="545">
        <v>17</v>
      </c>
      <c r="O13" s="545">
        <v>65</v>
      </c>
      <c r="P13" s="545">
        <v>8</v>
      </c>
      <c r="Q13" s="545">
        <v>21</v>
      </c>
    </row>
    <row r="14" spans="1:18" ht="40.5" customHeight="1">
      <c r="A14" s="548" t="s">
        <v>2332</v>
      </c>
      <c r="B14" s="545">
        <v>989</v>
      </c>
      <c r="C14" s="545">
        <v>356</v>
      </c>
      <c r="D14" s="545">
        <v>633</v>
      </c>
      <c r="E14" s="547">
        <v>3.16</v>
      </c>
      <c r="F14" s="545">
        <v>121</v>
      </c>
      <c r="G14" s="545">
        <v>207</v>
      </c>
      <c r="H14" s="545">
        <v>94</v>
      </c>
      <c r="I14" s="545">
        <v>137</v>
      </c>
      <c r="J14" s="545">
        <v>25</v>
      </c>
      <c r="K14" s="545">
        <v>70</v>
      </c>
      <c r="L14" s="545">
        <v>40</v>
      </c>
      <c r="M14" s="545">
        <v>114</v>
      </c>
      <c r="N14" s="545">
        <v>48</v>
      </c>
      <c r="O14" s="545">
        <v>63</v>
      </c>
      <c r="P14" s="545">
        <v>28</v>
      </c>
      <c r="Q14" s="545">
        <v>42</v>
      </c>
    </row>
    <row r="15" spans="1:18" ht="40.5" customHeight="1">
      <c r="A15" s="548" t="s">
        <v>2333</v>
      </c>
      <c r="B15" s="545">
        <v>1332</v>
      </c>
      <c r="C15" s="545">
        <v>521</v>
      </c>
      <c r="D15" s="545">
        <v>811</v>
      </c>
      <c r="E15" s="547">
        <v>4.26</v>
      </c>
      <c r="F15" s="545">
        <v>240</v>
      </c>
      <c r="G15" s="545">
        <v>373</v>
      </c>
      <c r="H15" s="545">
        <v>110</v>
      </c>
      <c r="I15" s="545">
        <v>135</v>
      </c>
      <c r="J15" s="545">
        <v>50</v>
      </c>
      <c r="K15" s="545">
        <v>92</v>
      </c>
      <c r="L15" s="545">
        <v>61</v>
      </c>
      <c r="M15" s="545">
        <v>104</v>
      </c>
      <c r="N15" s="545">
        <v>35</v>
      </c>
      <c r="O15" s="545">
        <v>63</v>
      </c>
      <c r="P15" s="545">
        <v>25</v>
      </c>
      <c r="Q15" s="545">
        <v>44</v>
      </c>
    </row>
    <row r="16" spans="1:18" ht="40.5" customHeight="1">
      <c r="A16" s="548" t="s">
        <v>2334</v>
      </c>
      <c r="B16" s="545">
        <v>1744</v>
      </c>
      <c r="C16" s="545">
        <v>840</v>
      </c>
      <c r="D16" s="545">
        <v>904</v>
      </c>
      <c r="E16" s="547">
        <v>5.58</v>
      </c>
      <c r="F16" s="545">
        <v>371</v>
      </c>
      <c r="G16" s="545">
        <v>411</v>
      </c>
      <c r="H16" s="545">
        <v>152</v>
      </c>
      <c r="I16" s="545">
        <v>171</v>
      </c>
      <c r="J16" s="545">
        <v>68</v>
      </c>
      <c r="K16" s="545">
        <v>101</v>
      </c>
      <c r="L16" s="545">
        <v>120</v>
      </c>
      <c r="M16" s="545">
        <v>105</v>
      </c>
      <c r="N16" s="545">
        <v>58</v>
      </c>
      <c r="O16" s="545">
        <v>49</v>
      </c>
      <c r="P16" s="545">
        <v>71</v>
      </c>
      <c r="Q16" s="545">
        <v>67</v>
      </c>
    </row>
    <row r="17" spans="1:17" ht="40.5" customHeight="1">
      <c r="A17" s="548" t="s">
        <v>2335</v>
      </c>
      <c r="B17" s="545">
        <v>4188</v>
      </c>
      <c r="C17" s="545">
        <v>2334</v>
      </c>
      <c r="D17" s="545">
        <v>1854</v>
      </c>
      <c r="E17" s="547">
        <v>13.39</v>
      </c>
      <c r="F17" s="545">
        <v>1178</v>
      </c>
      <c r="G17" s="545">
        <v>915</v>
      </c>
      <c r="H17" s="545">
        <v>388</v>
      </c>
      <c r="I17" s="545">
        <v>350</v>
      </c>
      <c r="J17" s="545">
        <v>247</v>
      </c>
      <c r="K17" s="545">
        <v>227</v>
      </c>
      <c r="L17" s="545">
        <v>210</v>
      </c>
      <c r="M17" s="545">
        <v>189</v>
      </c>
      <c r="N17" s="545">
        <v>116</v>
      </c>
      <c r="O17" s="545">
        <v>80</v>
      </c>
      <c r="P17" s="545">
        <v>195</v>
      </c>
      <c r="Q17" s="545">
        <v>93</v>
      </c>
    </row>
    <row r="18" spans="1:17" ht="40.5" customHeight="1">
      <c r="A18" s="548" t="s">
        <v>2336</v>
      </c>
      <c r="B18" s="545">
        <v>4466</v>
      </c>
      <c r="C18" s="545">
        <v>2900</v>
      </c>
      <c r="D18" s="545">
        <v>1566</v>
      </c>
      <c r="E18" s="547">
        <v>14.28</v>
      </c>
      <c r="F18" s="545">
        <v>1481</v>
      </c>
      <c r="G18" s="545">
        <v>862</v>
      </c>
      <c r="H18" s="545">
        <v>579</v>
      </c>
      <c r="I18" s="545">
        <v>302</v>
      </c>
      <c r="J18" s="545">
        <v>368</v>
      </c>
      <c r="K18" s="545">
        <v>169</v>
      </c>
      <c r="L18" s="545">
        <v>198</v>
      </c>
      <c r="M18" s="545">
        <v>81</v>
      </c>
      <c r="N18" s="545">
        <v>108</v>
      </c>
      <c r="O18" s="545">
        <v>60</v>
      </c>
      <c r="P18" s="545">
        <v>166</v>
      </c>
      <c r="Q18" s="545">
        <v>92</v>
      </c>
    </row>
    <row r="19" spans="1:17" ht="40.5" customHeight="1">
      <c r="A19" s="548" t="s">
        <v>2337</v>
      </c>
      <c r="B19" s="545">
        <v>4053</v>
      </c>
      <c r="C19" s="545">
        <v>2942</v>
      </c>
      <c r="D19" s="545">
        <v>1111</v>
      </c>
      <c r="E19" s="547">
        <v>12.96</v>
      </c>
      <c r="F19" s="545">
        <v>1655</v>
      </c>
      <c r="G19" s="545">
        <v>615</v>
      </c>
      <c r="H19" s="545">
        <v>579</v>
      </c>
      <c r="I19" s="545">
        <v>229</v>
      </c>
      <c r="J19" s="545">
        <v>252</v>
      </c>
      <c r="K19" s="545">
        <v>107</v>
      </c>
      <c r="L19" s="545">
        <v>218</v>
      </c>
      <c r="M19" s="545">
        <v>80</v>
      </c>
      <c r="N19" s="545">
        <v>81</v>
      </c>
      <c r="O19" s="545">
        <v>29</v>
      </c>
      <c r="P19" s="545">
        <v>157</v>
      </c>
      <c r="Q19" s="545">
        <v>51</v>
      </c>
    </row>
    <row r="20" spans="1:17" ht="40.5" customHeight="1">
      <c r="A20" s="548" t="s">
        <v>2338</v>
      </c>
      <c r="B20" s="545">
        <v>12872</v>
      </c>
      <c r="C20" s="545">
        <v>10558</v>
      </c>
      <c r="D20" s="545">
        <v>2314</v>
      </c>
      <c r="E20" s="547">
        <v>41.16</v>
      </c>
      <c r="F20" s="545">
        <v>7258</v>
      </c>
      <c r="G20" s="545">
        <v>1399</v>
      </c>
      <c r="H20" s="545">
        <v>1403</v>
      </c>
      <c r="I20" s="545">
        <v>382</v>
      </c>
      <c r="J20" s="545">
        <v>769</v>
      </c>
      <c r="K20" s="545">
        <v>256</v>
      </c>
      <c r="L20" s="545">
        <v>493</v>
      </c>
      <c r="M20" s="545">
        <v>114</v>
      </c>
      <c r="N20" s="545">
        <v>206</v>
      </c>
      <c r="O20" s="545">
        <v>53</v>
      </c>
      <c r="P20" s="545">
        <v>429</v>
      </c>
      <c r="Q20" s="545">
        <v>110</v>
      </c>
    </row>
    <row r="21" spans="1:17" ht="40.5" customHeight="1">
      <c r="A21" s="548"/>
      <c r="B21" s="545"/>
      <c r="C21" s="545"/>
      <c r="D21" s="545"/>
      <c r="E21" s="547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</row>
    <row r="22" spans="1:17" ht="29.45" customHeight="1">
      <c r="A22" s="823" t="s">
        <v>2339</v>
      </c>
      <c r="B22" s="825" t="s">
        <v>2340</v>
      </c>
      <c r="C22" s="826"/>
      <c r="D22" s="826"/>
      <c r="E22" s="826"/>
      <c r="F22" s="826"/>
      <c r="G22" s="826"/>
      <c r="H22" s="826"/>
      <c r="I22" s="827"/>
      <c r="J22" s="952">
        <v>45924</v>
      </c>
      <c r="K22" s="953"/>
      <c r="L22" s="953"/>
      <c r="M22" s="953"/>
      <c r="N22" s="953"/>
      <c r="O22" s="953"/>
      <c r="P22" s="954"/>
      <c r="Q22" s="954"/>
    </row>
    <row r="23" spans="1:17" ht="29.45" customHeight="1">
      <c r="A23" s="824"/>
      <c r="B23" s="828" t="s">
        <v>2341</v>
      </c>
      <c r="C23" s="829"/>
      <c r="D23" s="823"/>
      <c r="E23" s="826" t="s">
        <v>2342</v>
      </c>
      <c r="F23" s="826"/>
      <c r="G23" s="826"/>
      <c r="H23" s="826"/>
      <c r="I23" s="827"/>
      <c r="J23" s="952">
        <v>2910</v>
      </c>
      <c r="K23" s="953"/>
      <c r="L23" s="953"/>
      <c r="M23" s="953"/>
      <c r="N23" s="953"/>
      <c r="O23" s="953"/>
      <c r="P23" s="954"/>
      <c r="Q23" s="954"/>
    </row>
    <row r="24" spans="1:17" ht="29.45" customHeight="1">
      <c r="A24" s="824"/>
      <c r="B24" s="814"/>
      <c r="C24" s="809"/>
      <c r="D24" s="810"/>
      <c r="E24" s="809" t="s">
        <v>2343</v>
      </c>
      <c r="F24" s="809"/>
      <c r="G24" s="809"/>
      <c r="H24" s="809"/>
      <c r="I24" s="810"/>
      <c r="J24" s="952">
        <v>1110</v>
      </c>
      <c r="K24" s="953"/>
      <c r="L24" s="953"/>
      <c r="M24" s="953"/>
      <c r="N24" s="953"/>
      <c r="O24" s="953"/>
      <c r="P24" s="954"/>
      <c r="Q24" s="954"/>
    </row>
    <row r="25" spans="1:17" ht="29.45" customHeight="1">
      <c r="A25" s="810"/>
      <c r="B25" s="814" t="s">
        <v>2344</v>
      </c>
      <c r="C25" s="809"/>
      <c r="D25" s="809"/>
      <c r="E25" s="809"/>
      <c r="F25" s="809"/>
      <c r="G25" s="809"/>
      <c r="H25" s="809"/>
      <c r="I25" s="810"/>
      <c r="J25" s="952">
        <v>49944</v>
      </c>
      <c r="K25" s="953"/>
      <c r="L25" s="953"/>
      <c r="M25" s="953"/>
      <c r="N25" s="953"/>
      <c r="O25" s="953"/>
      <c r="P25" s="549"/>
      <c r="Q25" s="549"/>
    </row>
    <row r="27" spans="1:17" s="550" customFormat="1" ht="21.2" customHeight="1">
      <c r="A27" s="950" t="s">
        <v>2345</v>
      </c>
      <c r="B27" s="950"/>
      <c r="C27" s="950"/>
      <c r="D27" s="950"/>
      <c r="E27" s="950"/>
      <c r="F27" s="950"/>
      <c r="G27" s="950"/>
      <c r="H27" s="950"/>
      <c r="I27" s="950"/>
      <c r="J27" s="950"/>
      <c r="K27" s="950"/>
      <c r="L27" s="950"/>
      <c r="M27" s="950"/>
      <c r="N27" s="950"/>
      <c r="O27" s="950"/>
    </row>
    <row r="28" spans="1:17" s="550" customFormat="1" ht="21.2" customHeight="1">
      <c r="A28" s="951" t="s">
        <v>2346</v>
      </c>
      <c r="B28" s="951"/>
      <c r="C28" s="951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</row>
    <row r="29" spans="1:17" s="551" customFormat="1" ht="14.25">
      <c r="A29" s="551" t="s">
        <v>2347</v>
      </c>
    </row>
    <row r="30" spans="1:17" s="551" customFormat="1" ht="14.25">
      <c r="A30" s="551" t="s">
        <v>2348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30"/>
  <sheetViews>
    <sheetView workbookViewId="0">
      <selection activeCell="B6" sqref="B6:D6"/>
    </sheetView>
  </sheetViews>
  <sheetFormatPr defaultRowHeight="16.5"/>
  <cols>
    <col min="1" max="1" width="20.625" style="515" customWidth="1"/>
    <col min="2" max="15" width="7.125" style="514" customWidth="1"/>
    <col min="16" max="16384" width="9" style="514"/>
  </cols>
  <sheetData>
    <row r="1" spans="1:18" ht="24.95" customHeight="1">
      <c r="A1" s="805" t="s">
        <v>2302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2301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534"/>
      <c r="B3" s="956" t="s">
        <v>2300</v>
      </c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805"/>
      <c r="N3" s="817"/>
      <c r="O3" s="817"/>
      <c r="P3" s="884" t="s">
        <v>2299</v>
      </c>
      <c r="Q3" s="884"/>
      <c r="R3" s="884"/>
    </row>
    <row r="4" spans="1:18" ht="18" customHeight="1">
      <c r="A4" s="533"/>
      <c r="B4" s="955" t="s">
        <v>2298</v>
      </c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834"/>
      <c r="N4" s="835"/>
      <c r="O4" s="835"/>
      <c r="P4" s="903" t="s">
        <v>2297</v>
      </c>
      <c r="Q4" s="903"/>
      <c r="R4" s="903"/>
    </row>
    <row r="5" spans="1:18" s="515" customFormat="1" ht="33.950000000000003" customHeight="1">
      <c r="A5" s="957" t="s">
        <v>2296</v>
      </c>
      <c r="B5" s="960" t="s">
        <v>2295</v>
      </c>
      <c r="C5" s="961"/>
      <c r="D5" s="961"/>
      <c r="E5" s="962"/>
      <c r="F5" s="904" t="s">
        <v>2294</v>
      </c>
      <c r="G5" s="904"/>
      <c r="H5" s="904" t="s">
        <v>2293</v>
      </c>
      <c r="I5" s="904"/>
      <c r="J5" s="904" t="s">
        <v>2292</v>
      </c>
      <c r="K5" s="904"/>
      <c r="L5" s="904" t="s">
        <v>2291</v>
      </c>
      <c r="M5" s="904"/>
      <c r="N5" s="886" t="s">
        <v>2290</v>
      </c>
      <c r="O5" s="886"/>
      <c r="P5" s="886" t="s">
        <v>2289</v>
      </c>
      <c r="Q5" s="886"/>
    </row>
    <row r="6" spans="1:18" s="515" customFormat="1" ht="34.700000000000003" customHeight="1">
      <c r="A6" s="958"/>
      <c r="B6" s="960" t="s">
        <v>2288</v>
      </c>
      <c r="C6" s="961"/>
      <c r="D6" s="962"/>
      <c r="E6" s="532" t="s">
        <v>2287</v>
      </c>
      <c r="F6" s="886" t="s">
        <v>2286</v>
      </c>
      <c r="G6" s="886"/>
      <c r="H6" s="886"/>
      <c r="I6" s="886"/>
      <c r="J6" s="886"/>
      <c r="K6" s="886"/>
      <c r="L6" s="886"/>
      <c r="M6" s="886"/>
      <c r="N6" s="886"/>
      <c r="O6" s="886"/>
      <c r="P6" s="531"/>
      <c r="Q6" s="531"/>
    </row>
    <row r="7" spans="1:18" s="515" customFormat="1" ht="34.700000000000003" customHeight="1">
      <c r="A7" s="959"/>
      <c r="B7" s="530" t="s">
        <v>2285</v>
      </c>
      <c r="C7" s="529" t="s">
        <v>2284</v>
      </c>
      <c r="D7" s="529" t="s">
        <v>2283</v>
      </c>
      <c r="E7" s="528" t="s">
        <v>2282</v>
      </c>
      <c r="F7" s="527" t="s">
        <v>2281</v>
      </c>
      <c r="G7" s="527" t="s">
        <v>2280</v>
      </c>
      <c r="H7" s="527" t="s">
        <v>2281</v>
      </c>
      <c r="I7" s="527" t="s">
        <v>2280</v>
      </c>
      <c r="J7" s="527" t="s">
        <v>2281</v>
      </c>
      <c r="K7" s="527" t="s">
        <v>2280</v>
      </c>
      <c r="L7" s="527" t="s">
        <v>2281</v>
      </c>
      <c r="M7" s="527" t="s">
        <v>2280</v>
      </c>
      <c r="N7" s="527" t="s">
        <v>2281</v>
      </c>
      <c r="O7" s="527" t="s">
        <v>2280</v>
      </c>
      <c r="P7" s="527" t="s">
        <v>2281</v>
      </c>
      <c r="Q7" s="527" t="s">
        <v>2280</v>
      </c>
    </row>
    <row r="8" spans="1:18" ht="40.5" customHeight="1">
      <c r="A8" s="526" t="s">
        <v>2279</v>
      </c>
      <c r="B8" s="522">
        <v>31264</v>
      </c>
      <c r="C8" s="522">
        <v>21064</v>
      </c>
      <c r="D8" s="522">
        <v>10200</v>
      </c>
      <c r="E8" s="525">
        <v>100</v>
      </c>
      <c r="F8" s="522">
        <v>12597</v>
      </c>
      <c r="G8" s="519">
        <v>5177</v>
      </c>
      <c r="H8" s="519">
        <v>3380</v>
      </c>
      <c r="I8" s="519">
        <v>1867</v>
      </c>
      <c r="J8" s="519">
        <v>1841</v>
      </c>
      <c r="K8" s="519">
        <v>1146</v>
      </c>
      <c r="L8" s="519">
        <v>1403</v>
      </c>
      <c r="M8" s="519">
        <v>951</v>
      </c>
      <c r="N8" s="519">
        <v>697</v>
      </c>
      <c r="O8" s="519">
        <v>498</v>
      </c>
      <c r="P8" s="519">
        <v>1146</v>
      </c>
      <c r="Q8" s="519">
        <v>561</v>
      </c>
    </row>
    <row r="9" spans="1:18" ht="40.5" customHeight="1">
      <c r="A9" s="524" t="s">
        <v>2278</v>
      </c>
      <c r="B9" s="519">
        <v>189</v>
      </c>
      <c r="C9" s="519">
        <v>133</v>
      </c>
      <c r="D9" s="519">
        <v>56</v>
      </c>
      <c r="E9" s="520">
        <v>0.6</v>
      </c>
      <c r="F9" s="519">
        <v>71</v>
      </c>
      <c r="G9" s="519">
        <v>27</v>
      </c>
      <c r="H9" s="519">
        <v>32</v>
      </c>
      <c r="I9" s="519">
        <v>8</v>
      </c>
      <c r="J9" s="519">
        <v>8</v>
      </c>
      <c r="K9" s="519">
        <v>4</v>
      </c>
      <c r="L9" s="519">
        <v>8</v>
      </c>
      <c r="M9" s="519">
        <v>14</v>
      </c>
      <c r="N9" s="519">
        <v>5</v>
      </c>
      <c r="O9" s="519">
        <v>0</v>
      </c>
      <c r="P9" s="519">
        <v>9</v>
      </c>
      <c r="Q9" s="519">
        <v>3</v>
      </c>
    </row>
    <row r="10" spans="1:18" ht="40.5" customHeight="1">
      <c r="A10" s="523" t="s">
        <v>2277</v>
      </c>
      <c r="B10" s="519">
        <v>7</v>
      </c>
      <c r="C10" s="519">
        <v>4</v>
      </c>
      <c r="D10" s="519">
        <v>3</v>
      </c>
      <c r="E10" s="520">
        <v>0.02</v>
      </c>
      <c r="F10" s="519">
        <v>0</v>
      </c>
      <c r="G10" s="519">
        <v>0</v>
      </c>
      <c r="H10" s="519">
        <v>2</v>
      </c>
      <c r="I10" s="519">
        <v>3</v>
      </c>
      <c r="J10" s="519">
        <v>0</v>
      </c>
      <c r="K10" s="519">
        <v>0</v>
      </c>
      <c r="L10" s="519">
        <v>0</v>
      </c>
      <c r="M10" s="519">
        <v>0</v>
      </c>
      <c r="N10" s="519">
        <v>2</v>
      </c>
      <c r="O10" s="519">
        <v>0</v>
      </c>
      <c r="P10" s="519">
        <v>0</v>
      </c>
      <c r="Q10" s="519">
        <v>0</v>
      </c>
    </row>
    <row r="11" spans="1:18" ht="40.5" customHeight="1">
      <c r="A11" s="523" t="s">
        <v>2276</v>
      </c>
      <c r="B11" s="519">
        <v>217</v>
      </c>
      <c r="C11" s="519">
        <v>134</v>
      </c>
      <c r="D11" s="519">
        <v>83</v>
      </c>
      <c r="E11" s="520">
        <v>0.69</v>
      </c>
      <c r="F11" s="519">
        <v>54</v>
      </c>
      <c r="G11" s="519">
        <v>19</v>
      </c>
      <c r="H11" s="519">
        <v>8</v>
      </c>
      <c r="I11" s="519">
        <v>5</v>
      </c>
      <c r="J11" s="519">
        <v>6</v>
      </c>
      <c r="K11" s="519">
        <v>8</v>
      </c>
      <c r="L11" s="519">
        <v>19</v>
      </c>
      <c r="M11" s="519">
        <v>28</v>
      </c>
      <c r="N11" s="519">
        <v>1</v>
      </c>
      <c r="O11" s="519">
        <v>10</v>
      </c>
      <c r="P11" s="519">
        <v>46</v>
      </c>
      <c r="Q11" s="519">
        <v>13</v>
      </c>
    </row>
    <row r="12" spans="1:18" ht="40.5" customHeight="1">
      <c r="A12" s="521" t="s">
        <v>2275</v>
      </c>
      <c r="B12" s="519">
        <v>551</v>
      </c>
      <c r="C12" s="519">
        <v>180</v>
      </c>
      <c r="D12" s="519">
        <v>371</v>
      </c>
      <c r="E12" s="520">
        <v>1.76</v>
      </c>
      <c r="F12" s="519">
        <v>109</v>
      </c>
      <c r="G12" s="519">
        <v>185</v>
      </c>
      <c r="H12" s="519">
        <v>17</v>
      </c>
      <c r="I12" s="519">
        <v>42</v>
      </c>
      <c r="J12" s="519">
        <v>20</v>
      </c>
      <c r="K12" s="519">
        <v>51</v>
      </c>
      <c r="L12" s="519">
        <v>15</v>
      </c>
      <c r="M12" s="519">
        <v>39</v>
      </c>
      <c r="N12" s="519">
        <v>10</v>
      </c>
      <c r="O12" s="519">
        <v>30</v>
      </c>
      <c r="P12" s="519">
        <v>9</v>
      </c>
      <c r="Q12" s="519">
        <v>24</v>
      </c>
    </row>
    <row r="13" spans="1:18" ht="40.5" customHeight="1">
      <c r="A13" s="521" t="s">
        <v>2274</v>
      </c>
      <c r="B13" s="519">
        <v>665</v>
      </c>
      <c r="C13" s="519">
        <v>184</v>
      </c>
      <c r="D13" s="519">
        <v>481</v>
      </c>
      <c r="E13" s="520">
        <v>2.13</v>
      </c>
      <c r="F13" s="519">
        <v>77</v>
      </c>
      <c r="G13" s="519">
        <v>144</v>
      </c>
      <c r="H13" s="519">
        <v>44</v>
      </c>
      <c r="I13" s="519">
        <v>104</v>
      </c>
      <c r="J13" s="519">
        <v>18</v>
      </c>
      <c r="K13" s="519">
        <v>60</v>
      </c>
      <c r="L13" s="519">
        <v>21</v>
      </c>
      <c r="M13" s="519">
        <v>89</v>
      </c>
      <c r="N13" s="519">
        <v>18</v>
      </c>
      <c r="O13" s="519">
        <v>65</v>
      </c>
      <c r="P13" s="519">
        <v>6</v>
      </c>
      <c r="Q13" s="519">
        <v>19</v>
      </c>
    </row>
    <row r="14" spans="1:18" ht="40.5" customHeight="1">
      <c r="A14" s="521" t="s">
        <v>2273</v>
      </c>
      <c r="B14" s="519">
        <v>978</v>
      </c>
      <c r="C14" s="519">
        <v>343</v>
      </c>
      <c r="D14" s="519">
        <v>635</v>
      </c>
      <c r="E14" s="520">
        <v>3.13</v>
      </c>
      <c r="F14" s="519">
        <v>112</v>
      </c>
      <c r="G14" s="519">
        <v>218</v>
      </c>
      <c r="H14" s="519">
        <v>92</v>
      </c>
      <c r="I14" s="519">
        <v>137</v>
      </c>
      <c r="J14" s="519">
        <v>24</v>
      </c>
      <c r="K14" s="519">
        <v>67</v>
      </c>
      <c r="L14" s="519">
        <v>41</v>
      </c>
      <c r="M14" s="519">
        <v>111</v>
      </c>
      <c r="N14" s="519">
        <v>46</v>
      </c>
      <c r="O14" s="519">
        <v>61</v>
      </c>
      <c r="P14" s="519">
        <v>28</v>
      </c>
      <c r="Q14" s="519">
        <v>41</v>
      </c>
    </row>
    <row r="15" spans="1:18" ht="40.5" customHeight="1">
      <c r="A15" s="521" t="s">
        <v>2272</v>
      </c>
      <c r="B15" s="519">
        <v>1278</v>
      </c>
      <c r="C15" s="519">
        <v>507</v>
      </c>
      <c r="D15" s="519">
        <v>771</v>
      </c>
      <c r="E15" s="520">
        <v>4.09</v>
      </c>
      <c r="F15" s="519">
        <v>219</v>
      </c>
      <c r="G15" s="519">
        <v>336</v>
      </c>
      <c r="H15" s="519">
        <v>111</v>
      </c>
      <c r="I15" s="519">
        <v>135</v>
      </c>
      <c r="J15" s="519">
        <v>52</v>
      </c>
      <c r="K15" s="519">
        <v>90</v>
      </c>
      <c r="L15" s="519">
        <v>65</v>
      </c>
      <c r="M15" s="519">
        <v>99</v>
      </c>
      <c r="N15" s="519">
        <v>37</v>
      </c>
      <c r="O15" s="519">
        <v>64</v>
      </c>
      <c r="P15" s="519">
        <v>23</v>
      </c>
      <c r="Q15" s="519">
        <v>47</v>
      </c>
    </row>
    <row r="16" spans="1:18" ht="40.5" customHeight="1">
      <c r="A16" s="521" t="s">
        <v>2271</v>
      </c>
      <c r="B16" s="519">
        <v>1689</v>
      </c>
      <c r="C16" s="519">
        <v>831</v>
      </c>
      <c r="D16" s="519">
        <v>858</v>
      </c>
      <c r="E16" s="520">
        <v>5.4</v>
      </c>
      <c r="F16" s="519">
        <v>370</v>
      </c>
      <c r="G16" s="519">
        <v>366</v>
      </c>
      <c r="H16" s="519">
        <v>151</v>
      </c>
      <c r="I16" s="519">
        <v>170</v>
      </c>
      <c r="J16" s="519">
        <v>65</v>
      </c>
      <c r="K16" s="519">
        <v>101</v>
      </c>
      <c r="L16" s="519">
        <v>116</v>
      </c>
      <c r="M16" s="519">
        <v>104</v>
      </c>
      <c r="N16" s="519">
        <v>60</v>
      </c>
      <c r="O16" s="519">
        <v>50</v>
      </c>
      <c r="P16" s="519">
        <v>69</v>
      </c>
      <c r="Q16" s="519">
        <v>67</v>
      </c>
    </row>
    <row r="17" spans="1:17" ht="40.5" customHeight="1">
      <c r="A17" s="521" t="s">
        <v>2270</v>
      </c>
      <c r="B17" s="519">
        <v>3958</v>
      </c>
      <c r="C17" s="519">
        <v>2221</v>
      </c>
      <c r="D17" s="519">
        <v>1737</v>
      </c>
      <c r="E17" s="520">
        <v>12.66</v>
      </c>
      <c r="F17" s="519">
        <v>1044</v>
      </c>
      <c r="G17" s="519">
        <v>791</v>
      </c>
      <c r="H17" s="519">
        <v>391</v>
      </c>
      <c r="I17" s="519">
        <v>358</v>
      </c>
      <c r="J17" s="519">
        <v>245</v>
      </c>
      <c r="K17" s="519">
        <v>226</v>
      </c>
      <c r="L17" s="519">
        <v>210</v>
      </c>
      <c r="M17" s="519">
        <v>188</v>
      </c>
      <c r="N17" s="519">
        <v>132</v>
      </c>
      <c r="O17" s="519">
        <v>78</v>
      </c>
      <c r="P17" s="519">
        <v>199</v>
      </c>
      <c r="Q17" s="519">
        <v>96</v>
      </c>
    </row>
    <row r="18" spans="1:17" ht="40.5" customHeight="1">
      <c r="A18" s="521" t="s">
        <v>2269</v>
      </c>
      <c r="B18" s="519">
        <v>4403</v>
      </c>
      <c r="C18" s="519">
        <v>2836</v>
      </c>
      <c r="D18" s="519">
        <v>1567</v>
      </c>
      <c r="E18" s="520">
        <v>14.08</v>
      </c>
      <c r="F18" s="519">
        <v>1449</v>
      </c>
      <c r="G18" s="519">
        <v>873</v>
      </c>
      <c r="H18" s="519">
        <v>553</v>
      </c>
      <c r="I18" s="519">
        <v>293</v>
      </c>
      <c r="J18" s="519">
        <v>360</v>
      </c>
      <c r="K18" s="519">
        <v>171</v>
      </c>
      <c r="L18" s="519">
        <v>193</v>
      </c>
      <c r="M18" s="519">
        <v>82</v>
      </c>
      <c r="N18" s="519">
        <v>111</v>
      </c>
      <c r="O18" s="519">
        <v>56</v>
      </c>
      <c r="P18" s="519">
        <v>170</v>
      </c>
      <c r="Q18" s="519">
        <v>92</v>
      </c>
    </row>
    <row r="19" spans="1:17" ht="40.5" customHeight="1">
      <c r="A19" s="521" t="s">
        <v>2268</v>
      </c>
      <c r="B19" s="519">
        <v>4006</v>
      </c>
      <c r="C19" s="519">
        <v>2867</v>
      </c>
      <c r="D19" s="519">
        <v>1139</v>
      </c>
      <c r="E19" s="520">
        <v>12.81</v>
      </c>
      <c r="F19" s="519">
        <v>1574</v>
      </c>
      <c r="G19" s="519">
        <v>631</v>
      </c>
      <c r="H19" s="519">
        <v>584</v>
      </c>
      <c r="I19" s="519">
        <v>234</v>
      </c>
      <c r="J19" s="519">
        <v>250</v>
      </c>
      <c r="K19" s="519">
        <v>111</v>
      </c>
      <c r="L19" s="519">
        <v>222</v>
      </c>
      <c r="M19" s="519">
        <v>83</v>
      </c>
      <c r="N19" s="519">
        <v>79</v>
      </c>
      <c r="O19" s="519">
        <v>30</v>
      </c>
      <c r="P19" s="519">
        <v>158</v>
      </c>
      <c r="Q19" s="519">
        <v>50</v>
      </c>
    </row>
    <row r="20" spans="1:17" ht="40.5" customHeight="1">
      <c r="A20" s="521" t="s">
        <v>2267</v>
      </c>
      <c r="B20" s="522">
        <v>13323</v>
      </c>
      <c r="C20" s="522">
        <v>10824</v>
      </c>
      <c r="D20" s="519">
        <v>2499</v>
      </c>
      <c r="E20" s="520">
        <v>42.61</v>
      </c>
      <c r="F20" s="519">
        <v>7518</v>
      </c>
      <c r="G20" s="519">
        <v>1587</v>
      </c>
      <c r="H20" s="519">
        <v>1395</v>
      </c>
      <c r="I20" s="519">
        <v>378</v>
      </c>
      <c r="J20" s="519">
        <v>793</v>
      </c>
      <c r="K20" s="519">
        <v>257</v>
      </c>
      <c r="L20" s="519">
        <v>493</v>
      </c>
      <c r="M20" s="519">
        <v>114</v>
      </c>
      <c r="N20" s="519">
        <v>196</v>
      </c>
      <c r="O20" s="519">
        <v>54</v>
      </c>
      <c r="P20" s="519">
        <v>429</v>
      </c>
      <c r="Q20" s="519">
        <v>109</v>
      </c>
    </row>
    <row r="21" spans="1:17" ht="40.5" customHeight="1">
      <c r="A21" s="521"/>
      <c r="B21" s="519"/>
      <c r="C21" s="519"/>
      <c r="D21" s="519"/>
      <c r="E21" s="520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</row>
    <row r="22" spans="1:17" ht="29.45" customHeight="1">
      <c r="A22" s="823" t="s">
        <v>2266</v>
      </c>
      <c r="B22" s="825" t="s">
        <v>2265</v>
      </c>
      <c r="C22" s="826"/>
      <c r="D22" s="826"/>
      <c r="E22" s="826"/>
      <c r="F22" s="826"/>
      <c r="G22" s="826"/>
      <c r="H22" s="826"/>
      <c r="I22" s="827"/>
      <c r="J22" s="965">
        <v>46183</v>
      </c>
      <c r="K22" s="966"/>
      <c r="L22" s="966"/>
      <c r="M22" s="966"/>
      <c r="N22" s="966"/>
      <c r="O22" s="966"/>
      <c r="P22" s="967"/>
      <c r="Q22" s="967"/>
    </row>
    <row r="23" spans="1:17" ht="29.45" customHeight="1">
      <c r="A23" s="824"/>
      <c r="B23" s="828" t="s">
        <v>2264</v>
      </c>
      <c r="C23" s="829"/>
      <c r="D23" s="823"/>
      <c r="E23" s="826" t="s">
        <v>2263</v>
      </c>
      <c r="F23" s="826"/>
      <c r="G23" s="826"/>
      <c r="H23" s="826"/>
      <c r="I23" s="827"/>
      <c r="J23" s="965">
        <v>3040</v>
      </c>
      <c r="K23" s="966"/>
      <c r="L23" s="966"/>
      <c r="M23" s="966"/>
      <c r="N23" s="966"/>
      <c r="O23" s="966"/>
      <c r="P23" s="967"/>
      <c r="Q23" s="967"/>
    </row>
    <row r="24" spans="1:17" ht="29.45" customHeight="1">
      <c r="A24" s="824"/>
      <c r="B24" s="814"/>
      <c r="C24" s="809"/>
      <c r="D24" s="810"/>
      <c r="E24" s="809" t="s">
        <v>2262</v>
      </c>
      <c r="F24" s="809"/>
      <c r="G24" s="809"/>
      <c r="H24" s="809"/>
      <c r="I24" s="810"/>
      <c r="J24" s="965">
        <v>861</v>
      </c>
      <c r="K24" s="966"/>
      <c r="L24" s="966"/>
      <c r="M24" s="966"/>
      <c r="N24" s="966"/>
      <c r="O24" s="966"/>
      <c r="P24" s="967"/>
      <c r="Q24" s="967"/>
    </row>
    <row r="25" spans="1:17" ht="29.45" customHeight="1">
      <c r="A25" s="810"/>
      <c r="B25" s="814" t="s">
        <v>2261</v>
      </c>
      <c r="C25" s="809"/>
      <c r="D25" s="809"/>
      <c r="E25" s="809"/>
      <c r="F25" s="809"/>
      <c r="G25" s="809"/>
      <c r="H25" s="809"/>
      <c r="I25" s="810"/>
      <c r="J25" s="965">
        <v>50084</v>
      </c>
      <c r="K25" s="966"/>
      <c r="L25" s="966"/>
      <c r="M25" s="966"/>
      <c r="N25" s="966"/>
      <c r="O25" s="966"/>
      <c r="P25" s="518"/>
      <c r="Q25" s="518"/>
    </row>
    <row r="27" spans="1:17" s="517" customFormat="1" ht="21.2" customHeight="1">
      <c r="A27" s="963" t="s">
        <v>2260</v>
      </c>
      <c r="B27" s="963"/>
      <c r="C27" s="963"/>
      <c r="D27" s="963"/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</row>
    <row r="28" spans="1:17" s="517" customFormat="1" ht="21.2" customHeight="1">
      <c r="A28" s="964" t="s">
        <v>2259</v>
      </c>
      <c r="B28" s="964"/>
      <c r="C28" s="964"/>
      <c r="D28" s="964"/>
      <c r="E28" s="964"/>
      <c r="F28" s="964"/>
      <c r="G28" s="964"/>
      <c r="H28" s="964"/>
      <c r="I28" s="964"/>
      <c r="J28" s="964"/>
      <c r="K28" s="964"/>
      <c r="L28" s="964"/>
      <c r="M28" s="964"/>
      <c r="N28" s="964"/>
      <c r="O28" s="964"/>
    </row>
    <row r="29" spans="1:17" s="516" customFormat="1" ht="14.25">
      <c r="A29" s="516" t="s">
        <v>2258</v>
      </c>
    </row>
    <row r="30" spans="1:17" s="516" customFormat="1" ht="14.25">
      <c r="A30" s="516" t="s">
        <v>2257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L5:M5"/>
    <mergeCell ref="N5:O5"/>
    <mergeCell ref="P5:Q5"/>
    <mergeCell ref="B6:D6"/>
    <mergeCell ref="F6:O6"/>
    <mergeCell ref="A5:A7"/>
    <mergeCell ref="B5:E5"/>
    <mergeCell ref="F5:G5"/>
    <mergeCell ref="H5:I5"/>
    <mergeCell ref="J5:K5"/>
    <mergeCell ref="P3:R3"/>
    <mergeCell ref="B4:L4"/>
    <mergeCell ref="M4:O4"/>
    <mergeCell ref="P4:R4"/>
    <mergeCell ref="A1:O1"/>
    <mergeCell ref="A2:O2"/>
    <mergeCell ref="B3:L3"/>
    <mergeCell ref="M3:O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0"/>
  <sheetViews>
    <sheetView workbookViewId="0">
      <selection activeCell="J8" sqref="J8"/>
    </sheetView>
  </sheetViews>
  <sheetFormatPr defaultRowHeight="16.5"/>
  <cols>
    <col min="1" max="1" width="20.625" style="494" customWidth="1"/>
    <col min="2" max="15" width="7.125" style="493" customWidth="1"/>
    <col min="16" max="16384" width="9" style="493"/>
  </cols>
  <sheetData>
    <row r="1" spans="1:19" ht="24.95" customHeight="1">
      <c r="A1" s="805" t="s">
        <v>2256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9" ht="23.25" customHeight="1">
      <c r="A2" s="806" t="s">
        <v>2255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>
      <c r="A3" s="513"/>
      <c r="B3" s="981" t="s">
        <v>2254</v>
      </c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817"/>
      <c r="N3" s="817"/>
      <c r="O3" s="817"/>
      <c r="P3" s="817" t="s">
        <v>2253</v>
      </c>
      <c r="Q3" s="817"/>
      <c r="R3" s="25"/>
    </row>
    <row r="4" spans="1:19" ht="18" customHeight="1">
      <c r="A4" s="512"/>
      <c r="B4" s="982" t="s">
        <v>2252</v>
      </c>
      <c r="C4" s="982"/>
      <c r="D4" s="982"/>
      <c r="E4" s="982"/>
      <c r="F4" s="982"/>
      <c r="G4" s="982"/>
      <c r="H4" s="982"/>
      <c r="I4" s="982"/>
      <c r="J4" s="982"/>
      <c r="K4" s="982"/>
      <c r="L4" s="982"/>
      <c r="M4" s="835"/>
      <c r="N4" s="835"/>
      <c r="O4" s="835"/>
      <c r="P4" s="835" t="s">
        <v>2251</v>
      </c>
      <c r="Q4" s="835"/>
      <c r="R4" s="25"/>
      <c r="S4" s="497"/>
    </row>
    <row r="5" spans="1:19" s="494" customFormat="1" ht="33.950000000000003" customHeight="1">
      <c r="A5" s="978" t="s">
        <v>2250</v>
      </c>
      <c r="B5" s="970" t="s">
        <v>2249</v>
      </c>
      <c r="C5" s="971"/>
      <c r="D5" s="971"/>
      <c r="E5" s="972"/>
      <c r="F5" s="836" t="s">
        <v>2248</v>
      </c>
      <c r="G5" s="836"/>
      <c r="H5" s="836" t="s">
        <v>2247</v>
      </c>
      <c r="I5" s="836"/>
      <c r="J5" s="836" t="s">
        <v>2246</v>
      </c>
      <c r="K5" s="836"/>
      <c r="L5" s="836" t="s">
        <v>2245</v>
      </c>
      <c r="M5" s="836"/>
      <c r="N5" s="819" t="s">
        <v>2244</v>
      </c>
      <c r="O5" s="819"/>
      <c r="P5" s="819" t="s">
        <v>2243</v>
      </c>
      <c r="Q5" s="969"/>
      <c r="R5" s="512"/>
    </row>
    <row r="6" spans="1:19" s="494" customFormat="1" ht="34.700000000000003" customHeight="1">
      <c r="A6" s="979"/>
      <c r="B6" s="970" t="s">
        <v>2242</v>
      </c>
      <c r="C6" s="971"/>
      <c r="D6" s="972"/>
      <c r="E6" s="5" t="s">
        <v>2241</v>
      </c>
      <c r="F6" s="983" t="s">
        <v>2240</v>
      </c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969"/>
      <c r="R6" s="512"/>
    </row>
    <row r="7" spans="1:19" s="494" customFormat="1" ht="34.700000000000003" customHeight="1">
      <c r="A7" s="980"/>
      <c r="B7" s="511" t="s">
        <v>2239</v>
      </c>
      <c r="C7" s="510" t="s">
        <v>2238</v>
      </c>
      <c r="D7" s="510" t="s">
        <v>2237</v>
      </c>
      <c r="E7" s="509" t="s">
        <v>2236</v>
      </c>
      <c r="F7" s="508" t="s">
        <v>2235</v>
      </c>
      <c r="G7" s="508" t="s">
        <v>2234</v>
      </c>
      <c r="H7" s="508" t="s">
        <v>2235</v>
      </c>
      <c r="I7" s="508" t="s">
        <v>2234</v>
      </c>
      <c r="J7" s="508" t="s">
        <v>2235</v>
      </c>
      <c r="K7" s="508" t="s">
        <v>2234</v>
      </c>
      <c r="L7" s="508" t="s">
        <v>2235</v>
      </c>
      <c r="M7" s="508" t="s">
        <v>2234</v>
      </c>
      <c r="N7" s="508" t="s">
        <v>2235</v>
      </c>
      <c r="O7" s="508" t="s">
        <v>2234</v>
      </c>
      <c r="P7" s="508" t="s">
        <v>2235</v>
      </c>
      <c r="Q7" s="508" t="s">
        <v>2234</v>
      </c>
    </row>
    <row r="8" spans="1:19" ht="40.5" customHeight="1">
      <c r="A8" s="507" t="s">
        <v>2233</v>
      </c>
      <c r="B8" s="505">
        <v>31222</v>
      </c>
      <c r="C8" s="505">
        <v>21026</v>
      </c>
      <c r="D8" s="505">
        <v>10196</v>
      </c>
      <c r="E8" s="506">
        <v>100</v>
      </c>
      <c r="F8" s="505">
        <v>12570</v>
      </c>
      <c r="G8" s="500">
        <v>5173</v>
      </c>
      <c r="H8" s="500">
        <v>3379</v>
      </c>
      <c r="I8" s="500">
        <v>1867</v>
      </c>
      <c r="J8" s="500">
        <v>1842</v>
      </c>
      <c r="K8" s="500">
        <v>1153</v>
      </c>
      <c r="L8" s="500">
        <v>1395</v>
      </c>
      <c r="M8" s="500">
        <v>946</v>
      </c>
      <c r="N8" s="500">
        <v>694</v>
      </c>
      <c r="O8" s="500">
        <v>508</v>
      </c>
      <c r="P8" s="500">
        <v>1146</v>
      </c>
      <c r="Q8" s="500">
        <v>549</v>
      </c>
    </row>
    <row r="9" spans="1:19" ht="40.5" customHeight="1">
      <c r="A9" s="504" t="s">
        <v>2232</v>
      </c>
      <c r="B9" s="500">
        <v>205</v>
      </c>
      <c r="C9" s="500">
        <v>134</v>
      </c>
      <c r="D9" s="500">
        <v>71</v>
      </c>
      <c r="E9" s="501">
        <v>0.66</v>
      </c>
      <c r="F9" s="500">
        <v>70</v>
      </c>
      <c r="G9" s="500">
        <v>29</v>
      </c>
      <c r="H9" s="500">
        <v>32</v>
      </c>
      <c r="I9" s="500">
        <v>11</v>
      </c>
      <c r="J9" s="500">
        <v>9</v>
      </c>
      <c r="K9" s="500">
        <v>7</v>
      </c>
      <c r="L9" s="500">
        <v>5</v>
      </c>
      <c r="M9" s="500">
        <v>10</v>
      </c>
      <c r="N9" s="500">
        <v>7</v>
      </c>
      <c r="O9" s="500">
        <v>6</v>
      </c>
      <c r="P9" s="500">
        <v>11</v>
      </c>
      <c r="Q9" s="500">
        <v>8</v>
      </c>
    </row>
    <row r="10" spans="1:19" ht="40.5" customHeight="1">
      <c r="A10" s="503" t="s">
        <v>2231</v>
      </c>
      <c r="B10" s="500">
        <v>7</v>
      </c>
      <c r="C10" s="500">
        <v>4</v>
      </c>
      <c r="D10" s="500">
        <v>3</v>
      </c>
      <c r="E10" s="501">
        <v>0.02</v>
      </c>
      <c r="F10" s="500">
        <v>0</v>
      </c>
      <c r="G10" s="500">
        <v>0</v>
      </c>
      <c r="H10" s="500">
        <v>2</v>
      </c>
      <c r="I10" s="500">
        <v>3</v>
      </c>
      <c r="J10" s="500">
        <v>0</v>
      </c>
      <c r="K10" s="500">
        <v>0</v>
      </c>
      <c r="L10" s="500">
        <v>0</v>
      </c>
      <c r="M10" s="500">
        <v>0</v>
      </c>
      <c r="N10" s="500">
        <v>2</v>
      </c>
      <c r="O10" s="500">
        <v>0</v>
      </c>
      <c r="P10" s="500">
        <v>0</v>
      </c>
      <c r="Q10" s="500">
        <v>0</v>
      </c>
    </row>
    <row r="11" spans="1:19" ht="40.5" customHeight="1">
      <c r="A11" s="503" t="s">
        <v>2230</v>
      </c>
      <c r="B11" s="500">
        <v>191</v>
      </c>
      <c r="C11" s="500">
        <v>115</v>
      </c>
      <c r="D11" s="500">
        <v>76</v>
      </c>
      <c r="E11" s="501">
        <v>0.61</v>
      </c>
      <c r="F11" s="500">
        <v>44</v>
      </c>
      <c r="G11" s="500">
        <v>19</v>
      </c>
      <c r="H11" s="500">
        <v>2</v>
      </c>
      <c r="I11" s="500">
        <v>5</v>
      </c>
      <c r="J11" s="500">
        <v>5</v>
      </c>
      <c r="K11" s="500">
        <v>6</v>
      </c>
      <c r="L11" s="500">
        <v>19</v>
      </c>
      <c r="M11" s="500">
        <v>28</v>
      </c>
      <c r="N11" s="500">
        <v>1</v>
      </c>
      <c r="O11" s="500">
        <v>8</v>
      </c>
      <c r="P11" s="500">
        <v>44</v>
      </c>
      <c r="Q11" s="500">
        <v>10</v>
      </c>
    </row>
    <row r="12" spans="1:19" ht="40.5" customHeight="1">
      <c r="A12" s="502" t="s">
        <v>2229</v>
      </c>
      <c r="B12" s="500">
        <v>490</v>
      </c>
      <c r="C12" s="500">
        <v>152</v>
      </c>
      <c r="D12" s="500">
        <v>338</v>
      </c>
      <c r="E12" s="501">
        <v>1.57</v>
      </c>
      <c r="F12" s="500">
        <v>84</v>
      </c>
      <c r="G12" s="500">
        <v>161</v>
      </c>
      <c r="H12" s="500">
        <v>13</v>
      </c>
      <c r="I12" s="500">
        <v>38</v>
      </c>
      <c r="J12" s="500">
        <v>20</v>
      </c>
      <c r="K12" s="500">
        <v>54</v>
      </c>
      <c r="L12" s="500">
        <v>15</v>
      </c>
      <c r="M12" s="500">
        <v>33</v>
      </c>
      <c r="N12" s="500">
        <v>12</v>
      </c>
      <c r="O12" s="500">
        <v>30</v>
      </c>
      <c r="P12" s="500">
        <v>8</v>
      </c>
      <c r="Q12" s="500">
        <v>22</v>
      </c>
    </row>
    <row r="13" spans="1:19" ht="40.5" customHeight="1">
      <c r="A13" s="502" t="s">
        <v>2228</v>
      </c>
      <c r="B13" s="500">
        <v>681</v>
      </c>
      <c r="C13" s="500">
        <v>196</v>
      </c>
      <c r="D13" s="500">
        <v>485</v>
      </c>
      <c r="E13" s="501">
        <v>2.1800000000000002</v>
      </c>
      <c r="F13" s="500">
        <v>77</v>
      </c>
      <c r="G13" s="500">
        <v>152</v>
      </c>
      <c r="H13" s="500">
        <v>53</v>
      </c>
      <c r="I13" s="500">
        <v>101</v>
      </c>
      <c r="J13" s="500">
        <v>17</v>
      </c>
      <c r="K13" s="500">
        <v>59</v>
      </c>
      <c r="L13" s="500">
        <v>23</v>
      </c>
      <c r="M13" s="500">
        <v>87</v>
      </c>
      <c r="N13" s="500">
        <v>20</v>
      </c>
      <c r="O13" s="500">
        <v>63</v>
      </c>
      <c r="P13" s="500">
        <v>6</v>
      </c>
      <c r="Q13" s="500">
        <v>23</v>
      </c>
    </row>
    <row r="14" spans="1:19" ht="40.5" customHeight="1">
      <c r="A14" s="502" t="s">
        <v>2227</v>
      </c>
      <c r="B14" s="500">
        <v>957</v>
      </c>
      <c r="C14" s="500">
        <v>338</v>
      </c>
      <c r="D14" s="500">
        <v>619</v>
      </c>
      <c r="E14" s="501">
        <v>3.07</v>
      </c>
      <c r="F14" s="500">
        <v>102</v>
      </c>
      <c r="G14" s="500">
        <v>188</v>
      </c>
      <c r="H14" s="500">
        <v>92</v>
      </c>
      <c r="I14" s="500">
        <v>136</v>
      </c>
      <c r="J14" s="500">
        <v>26</v>
      </c>
      <c r="K14" s="500">
        <v>68</v>
      </c>
      <c r="L14" s="500">
        <v>41</v>
      </c>
      <c r="M14" s="500">
        <v>117</v>
      </c>
      <c r="N14" s="500">
        <v>46</v>
      </c>
      <c r="O14" s="500">
        <v>64</v>
      </c>
      <c r="P14" s="500">
        <v>31</v>
      </c>
      <c r="Q14" s="500">
        <v>46</v>
      </c>
    </row>
    <row r="15" spans="1:19" ht="40.5" customHeight="1">
      <c r="A15" s="502" t="s">
        <v>2226</v>
      </c>
      <c r="B15" s="500">
        <v>1288</v>
      </c>
      <c r="C15" s="500">
        <v>525</v>
      </c>
      <c r="D15" s="500">
        <v>763</v>
      </c>
      <c r="E15" s="501">
        <v>4.13</v>
      </c>
      <c r="F15" s="500">
        <v>219</v>
      </c>
      <c r="G15" s="500">
        <v>333</v>
      </c>
      <c r="H15" s="500">
        <v>133</v>
      </c>
      <c r="I15" s="500">
        <v>138</v>
      </c>
      <c r="J15" s="500">
        <v>50</v>
      </c>
      <c r="K15" s="500">
        <v>89</v>
      </c>
      <c r="L15" s="500">
        <v>63</v>
      </c>
      <c r="M15" s="500">
        <v>99</v>
      </c>
      <c r="N15" s="500">
        <v>39</v>
      </c>
      <c r="O15" s="500">
        <v>64</v>
      </c>
      <c r="P15" s="500">
        <v>21</v>
      </c>
      <c r="Q15" s="500">
        <v>40</v>
      </c>
    </row>
    <row r="16" spans="1:19" ht="40.5" customHeight="1">
      <c r="A16" s="502" t="s">
        <v>2225</v>
      </c>
      <c r="B16" s="500">
        <v>1632</v>
      </c>
      <c r="C16" s="500">
        <v>784</v>
      </c>
      <c r="D16" s="500">
        <v>848</v>
      </c>
      <c r="E16" s="501">
        <v>5.23</v>
      </c>
      <c r="F16" s="500">
        <v>342</v>
      </c>
      <c r="G16" s="500">
        <v>361</v>
      </c>
      <c r="H16" s="500">
        <v>129</v>
      </c>
      <c r="I16" s="500">
        <v>167</v>
      </c>
      <c r="J16" s="500">
        <v>66</v>
      </c>
      <c r="K16" s="500">
        <v>101</v>
      </c>
      <c r="L16" s="500">
        <v>118</v>
      </c>
      <c r="M16" s="500">
        <v>103</v>
      </c>
      <c r="N16" s="500">
        <v>60</v>
      </c>
      <c r="O16" s="500">
        <v>54</v>
      </c>
      <c r="P16" s="500">
        <v>69</v>
      </c>
      <c r="Q16" s="500">
        <v>62</v>
      </c>
    </row>
    <row r="17" spans="1:18" ht="40.5" customHeight="1">
      <c r="A17" s="502" t="s">
        <v>2224</v>
      </c>
      <c r="B17" s="500">
        <v>3819</v>
      </c>
      <c r="C17" s="500">
        <v>2072</v>
      </c>
      <c r="D17" s="500">
        <v>1747</v>
      </c>
      <c r="E17" s="501">
        <v>12.23</v>
      </c>
      <c r="F17" s="500">
        <v>902</v>
      </c>
      <c r="G17" s="500">
        <v>784</v>
      </c>
      <c r="H17" s="500">
        <v>397</v>
      </c>
      <c r="I17" s="500">
        <v>372</v>
      </c>
      <c r="J17" s="500">
        <v>245</v>
      </c>
      <c r="K17" s="500">
        <v>229</v>
      </c>
      <c r="L17" s="500">
        <v>204</v>
      </c>
      <c r="M17" s="500">
        <v>190</v>
      </c>
      <c r="N17" s="500">
        <v>128</v>
      </c>
      <c r="O17" s="500">
        <v>75</v>
      </c>
      <c r="P17" s="500">
        <v>196</v>
      </c>
      <c r="Q17" s="500">
        <v>97</v>
      </c>
    </row>
    <row r="18" spans="1:18" ht="40.5" customHeight="1">
      <c r="A18" s="502" t="s">
        <v>2223</v>
      </c>
      <c r="B18" s="500">
        <v>4261</v>
      </c>
      <c r="C18" s="500">
        <v>2681</v>
      </c>
      <c r="D18" s="500">
        <v>1580</v>
      </c>
      <c r="E18" s="501">
        <v>13.65</v>
      </c>
      <c r="F18" s="500">
        <v>1318</v>
      </c>
      <c r="G18" s="500">
        <v>893</v>
      </c>
      <c r="H18" s="500">
        <v>544</v>
      </c>
      <c r="I18" s="500">
        <v>285</v>
      </c>
      <c r="J18" s="500">
        <v>360</v>
      </c>
      <c r="K18" s="500">
        <v>173</v>
      </c>
      <c r="L18" s="500">
        <v>180</v>
      </c>
      <c r="M18" s="500">
        <v>85</v>
      </c>
      <c r="N18" s="500">
        <v>103</v>
      </c>
      <c r="O18" s="500">
        <v>58</v>
      </c>
      <c r="P18" s="500">
        <v>176</v>
      </c>
      <c r="Q18" s="500">
        <v>86</v>
      </c>
    </row>
    <row r="19" spans="1:18" ht="40.5" customHeight="1">
      <c r="A19" s="502" t="s">
        <v>2222</v>
      </c>
      <c r="B19" s="500">
        <v>4020</v>
      </c>
      <c r="C19" s="500">
        <v>2893</v>
      </c>
      <c r="D19" s="500">
        <v>1127</v>
      </c>
      <c r="E19" s="501">
        <v>12.88</v>
      </c>
      <c r="F19" s="500">
        <v>1609</v>
      </c>
      <c r="G19" s="500">
        <v>624</v>
      </c>
      <c r="H19" s="500">
        <v>579</v>
      </c>
      <c r="I19" s="500">
        <v>233</v>
      </c>
      <c r="J19" s="500">
        <v>251</v>
      </c>
      <c r="K19" s="500">
        <v>108</v>
      </c>
      <c r="L19" s="500">
        <v>224</v>
      </c>
      <c r="M19" s="500">
        <v>82</v>
      </c>
      <c r="N19" s="500">
        <v>77</v>
      </c>
      <c r="O19" s="500">
        <v>30</v>
      </c>
      <c r="P19" s="500">
        <v>153</v>
      </c>
      <c r="Q19" s="500">
        <v>50</v>
      </c>
    </row>
    <row r="20" spans="1:18" ht="40.5" customHeight="1">
      <c r="A20" s="502" t="s">
        <v>2221</v>
      </c>
      <c r="B20" s="500">
        <v>13671</v>
      </c>
      <c r="C20" s="500">
        <v>11132</v>
      </c>
      <c r="D20" s="500">
        <v>2539</v>
      </c>
      <c r="E20" s="501">
        <v>43.79</v>
      </c>
      <c r="F20" s="500">
        <v>7803</v>
      </c>
      <c r="G20" s="500">
        <v>1629</v>
      </c>
      <c r="H20" s="500">
        <v>1403</v>
      </c>
      <c r="I20" s="500">
        <v>378</v>
      </c>
      <c r="J20" s="500">
        <v>793</v>
      </c>
      <c r="K20" s="500">
        <v>259</v>
      </c>
      <c r="L20" s="500">
        <v>503</v>
      </c>
      <c r="M20" s="500">
        <v>112</v>
      </c>
      <c r="N20" s="500">
        <v>199</v>
      </c>
      <c r="O20" s="500">
        <v>56</v>
      </c>
      <c r="P20" s="500">
        <v>431</v>
      </c>
      <c r="Q20" s="500">
        <v>105</v>
      </c>
    </row>
    <row r="21" spans="1:18" ht="29.45" customHeight="1">
      <c r="A21" s="823" t="s">
        <v>2220</v>
      </c>
      <c r="B21" s="825" t="s">
        <v>2219</v>
      </c>
      <c r="C21" s="826"/>
      <c r="D21" s="826"/>
      <c r="E21" s="826"/>
      <c r="F21" s="826"/>
      <c r="G21" s="826"/>
      <c r="H21" s="826"/>
      <c r="I21" s="827"/>
      <c r="J21" s="973">
        <v>45597</v>
      </c>
      <c r="K21" s="974"/>
      <c r="L21" s="974"/>
      <c r="M21" s="974"/>
      <c r="N21" s="974"/>
      <c r="O21" s="974"/>
      <c r="P21" s="975"/>
      <c r="Q21" s="976"/>
      <c r="R21" s="497"/>
    </row>
    <row r="22" spans="1:18" ht="29.45" customHeight="1">
      <c r="A22" s="824"/>
      <c r="B22" s="828" t="s">
        <v>2218</v>
      </c>
      <c r="C22" s="829"/>
      <c r="D22" s="823"/>
      <c r="E22" s="826" t="s">
        <v>2217</v>
      </c>
      <c r="F22" s="826"/>
      <c r="G22" s="826"/>
      <c r="H22" s="826"/>
      <c r="I22" s="827"/>
      <c r="J22" s="973">
        <v>3237</v>
      </c>
      <c r="K22" s="974"/>
      <c r="L22" s="974"/>
      <c r="M22" s="974"/>
      <c r="N22" s="974"/>
      <c r="O22" s="974"/>
      <c r="P22" s="975"/>
      <c r="Q22" s="976"/>
      <c r="R22" s="497"/>
    </row>
    <row r="23" spans="1:18" ht="29.45" customHeight="1">
      <c r="A23" s="824"/>
      <c r="B23" s="814"/>
      <c r="C23" s="809"/>
      <c r="D23" s="810"/>
      <c r="E23" s="809" t="s">
        <v>2216</v>
      </c>
      <c r="F23" s="809"/>
      <c r="G23" s="809"/>
      <c r="H23" s="809"/>
      <c r="I23" s="810"/>
      <c r="J23" s="973">
        <v>1685</v>
      </c>
      <c r="K23" s="974"/>
      <c r="L23" s="974"/>
      <c r="M23" s="974"/>
      <c r="N23" s="974"/>
      <c r="O23" s="974"/>
      <c r="P23" s="975"/>
      <c r="Q23" s="976"/>
      <c r="R23" s="497"/>
    </row>
    <row r="24" spans="1:18" ht="29.45" customHeight="1">
      <c r="A24" s="810"/>
      <c r="B24" s="814" t="s">
        <v>2215</v>
      </c>
      <c r="C24" s="809"/>
      <c r="D24" s="809"/>
      <c r="E24" s="809"/>
      <c r="F24" s="809"/>
      <c r="G24" s="809"/>
      <c r="H24" s="809"/>
      <c r="I24" s="810"/>
      <c r="J24" s="973">
        <v>50518</v>
      </c>
      <c r="K24" s="974"/>
      <c r="L24" s="974"/>
      <c r="M24" s="974"/>
      <c r="N24" s="974"/>
      <c r="O24" s="974"/>
      <c r="P24" s="499"/>
      <c r="Q24" s="498"/>
      <c r="R24" s="497"/>
    </row>
    <row r="26" spans="1:18" s="496" customFormat="1" ht="14.25">
      <c r="A26" s="977" t="s">
        <v>2214</v>
      </c>
      <c r="B26" s="977"/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</row>
    <row r="27" spans="1:18" s="496" customFormat="1" ht="14.25">
      <c r="A27" s="968" t="s">
        <v>2213</v>
      </c>
      <c r="B27" s="968"/>
      <c r="C27" s="968"/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</row>
    <row r="28" spans="1:18" s="495" customFormat="1" ht="14.25">
      <c r="A28" s="495" t="s">
        <v>2212</v>
      </c>
    </row>
    <row r="29" spans="1:18" s="495" customFormat="1" ht="14.25">
      <c r="A29" s="495" t="s">
        <v>2211</v>
      </c>
    </row>
    <row r="30" spans="1:18" s="495" customFormat="1" ht="14.25"/>
  </sheetData>
  <mergeCells count="30">
    <mergeCell ref="A21:A24"/>
    <mergeCell ref="P3:Q3"/>
    <mergeCell ref="P4:Q4"/>
    <mergeCell ref="M4:O4"/>
    <mergeCell ref="B4:L4"/>
    <mergeCell ref="H5:I5"/>
    <mergeCell ref="J5:K5"/>
    <mergeCell ref="L5:M5"/>
    <mergeCell ref="A5:A7"/>
    <mergeCell ref="A1:O1"/>
    <mergeCell ref="A2:O2"/>
    <mergeCell ref="B3:L3"/>
    <mergeCell ref="M3:O3"/>
    <mergeCell ref="F6:Q6"/>
    <mergeCell ref="A27:O27"/>
    <mergeCell ref="N5:O5"/>
    <mergeCell ref="P5:Q5"/>
    <mergeCell ref="B6:D6"/>
    <mergeCell ref="J22:Q22"/>
    <mergeCell ref="B24:I24"/>
    <mergeCell ref="J24:O24"/>
    <mergeCell ref="B5:E5"/>
    <mergeCell ref="F5:G5"/>
    <mergeCell ref="A26:O26"/>
    <mergeCell ref="B21:I21"/>
    <mergeCell ref="J21:Q21"/>
    <mergeCell ref="B22:D23"/>
    <mergeCell ref="E22:I22"/>
    <mergeCell ref="E23:I23"/>
    <mergeCell ref="J23:Q2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30"/>
  <sheetViews>
    <sheetView workbookViewId="0">
      <selection activeCell="E8" sqref="E8"/>
    </sheetView>
  </sheetViews>
  <sheetFormatPr defaultRowHeight="16.5"/>
  <cols>
    <col min="1" max="1" width="20.625" style="477" customWidth="1"/>
    <col min="2" max="15" width="7.125" style="476" customWidth="1"/>
    <col min="16" max="16384" width="9" style="476"/>
  </cols>
  <sheetData>
    <row r="1" spans="1:18" ht="24.95" customHeight="1">
      <c r="A1" s="805" t="s">
        <v>2210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2209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492"/>
      <c r="B3" s="985" t="s">
        <v>2208</v>
      </c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805"/>
      <c r="N3" s="817"/>
      <c r="O3" s="817"/>
      <c r="P3" s="805" t="s">
        <v>2207</v>
      </c>
      <c r="Q3" s="817"/>
      <c r="R3" s="817"/>
    </row>
    <row r="4" spans="1:18" ht="18" customHeight="1">
      <c r="A4" s="491"/>
      <c r="B4" s="984" t="s">
        <v>2206</v>
      </c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834"/>
      <c r="N4" s="835"/>
      <c r="O4" s="835"/>
      <c r="P4" s="834" t="s">
        <v>2205</v>
      </c>
      <c r="Q4" s="835"/>
      <c r="R4" s="835"/>
    </row>
    <row r="5" spans="1:18" s="477" customFormat="1" ht="33.950000000000003" customHeight="1">
      <c r="A5" s="986" t="s">
        <v>2204</v>
      </c>
      <c r="B5" s="989" t="s">
        <v>2203</v>
      </c>
      <c r="C5" s="990"/>
      <c r="D5" s="990"/>
      <c r="E5" s="991"/>
      <c r="F5" s="836" t="s">
        <v>2202</v>
      </c>
      <c r="G5" s="836"/>
      <c r="H5" s="836" t="s">
        <v>2201</v>
      </c>
      <c r="I5" s="836"/>
      <c r="J5" s="836" t="s">
        <v>2200</v>
      </c>
      <c r="K5" s="836"/>
      <c r="L5" s="836" t="s">
        <v>2199</v>
      </c>
      <c r="M5" s="836"/>
      <c r="N5" s="819" t="s">
        <v>2198</v>
      </c>
      <c r="O5" s="819"/>
      <c r="P5" s="819" t="s">
        <v>2197</v>
      </c>
      <c r="Q5" s="819"/>
    </row>
    <row r="6" spans="1:18" s="477" customFormat="1" ht="34.700000000000003" customHeight="1">
      <c r="A6" s="987"/>
      <c r="B6" s="989" t="s">
        <v>2196</v>
      </c>
      <c r="C6" s="990"/>
      <c r="D6" s="991"/>
      <c r="E6" s="5" t="s">
        <v>2195</v>
      </c>
      <c r="F6" s="819" t="s">
        <v>2194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77" customFormat="1" ht="34.700000000000003" customHeight="1">
      <c r="A7" s="988"/>
      <c r="B7" s="490" t="s">
        <v>2193</v>
      </c>
      <c r="C7" s="489" t="s">
        <v>2192</v>
      </c>
      <c r="D7" s="489" t="s">
        <v>2191</v>
      </c>
      <c r="E7" s="7" t="s">
        <v>2190</v>
      </c>
      <c r="F7" s="488" t="s">
        <v>2189</v>
      </c>
      <c r="G7" s="488" t="s">
        <v>2188</v>
      </c>
      <c r="H7" s="488" t="s">
        <v>2189</v>
      </c>
      <c r="I7" s="488" t="s">
        <v>2188</v>
      </c>
      <c r="J7" s="488" t="s">
        <v>2189</v>
      </c>
      <c r="K7" s="488" t="s">
        <v>2188</v>
      </c>
      <c r="L7" s="488" t="s">
        <v>2189</v>
      </c>
      <c r="M7" s="488" t="s">
        <v>2188</v>
      </c>
      <c r="N7" s="488" t="s">
        <v>2189</v>
      </c>
      <c r="O7" s="488" t="s">
        <v>2188</v>
      </c>
      <c r="P7" s="488" t="s">
        <v>2189</v>
      </c>
      <c r="Q7" s="488" t="s">
        <v>2188</v>
      </c>
    </row>
    <row r="8" spans="1:18" ht="40.5" customHeight="1">
      <c r="A8" s="487" t="s">
        <v>2187</v>
      </c>
      <c r="B8" s="485">
        <v>31300</v>
      </c>
      <c r="C8" s="485">
        <v>21045</v>
      </c>
      <c r="D8" s="485">
        <v>10255</v>
      </c>
      <c r="E8" s="486">
        <v>100</v>
      </c>
      <c r="F8" s="485">
        <v>12601</v>
      </c>
      <c r="G8" s="481">
        <v>5226</v>
      </c>
      <c r="H8" s="481">
        <v>3353</v>
      </c>
      <c r="I8" s="481">
        <v>1859</v>
      </c>
      <c r="J8" s="481">
        <v>1876</v>
      </c>
      <c r="K8" s="481">
        <v>1169</v>
      </c>
      <c r="L8" s="481">
        <v>1384</v>
      </c>
      <c r="M8" s="481">
        <v>949</v>
      </c>
      <c r="N8" s="481">
        <v>696</v>
      </c>
      <c r="O8" s="481">
        <v>503</v>
      </c>
      <c r="P8" s="481">
        <v>1135</v>
      </c>
      <c r="Q8" s="481">
        <v>549</v>
      </c>
    </row>
    <row r="9" spans="1:18" ht="40.5" customHeight="1">
      <c r="A9" s="484" t="s">
        <v>2186</v>
      </c>
      <c r="B9" s="481">
        <v>248</v>
      </c>
      <c r="C9" s="481">
        <v>167</v>
      </c>
      <c r="D9" s="481">
        <v>81</v>
      </c>
      <c r="E9" s="482">
        <v>0.79</v>
      </c>
      <c r="F9" s="481">
        <v>80</v>
      </c>
      <c r="G9" s="481">
        <v>43</v>
      </c>
      <c r="H9" s="481">
        <v>44</v>
      </c>
      <c r="I9" s="481">
        <v>13</v>
      </c>
      <c r="J9" s="481">
        <v>19</v>
      </c>
      <c r="K9" s="481">
        <v>6</v>
      </c>
      <c r="L9" s="481">
        <v>8</v>
      </c>
      <c r="M9" s="481">
        <v>8</v>
      </c>
      <c r="N9" s="481">
        <v>5</v>
      </c>
      <c r="O9" s="481">
        <v>4</v>
      </c>
      <c r="P9" s="481">
        <v>11</v>
      </c>
      <c r="Q9" s="481">
        <v>7</v>
      </c>
    </row>
    <row r="10" spans="1:18" ht="40.5" customHeight="1">
      <c r="A10" s="484" t="s">
        <v>2185</v>
      </c>
      <c r="B10" s="481">
        <v>14</v>
      </c>
      <c r="C10" s="481">
        <v>5</v>
      </c>
      <c r="D10" s="481">
        <v>9</v>
      </c>
      <c r="E10" s="482">
        <v>0.04</v>
      </c>
      <c r="F10" s="481">
        <v>0</v>
      </c>
      <c r="G10" s="481">
        <v>0</v>
      </c>
      <c r="H10" s="481">
        <v>2</v>
      </c>
      <c r="I10" s="481">
        <v>3</v>
      </c>
      <c r="J10" s="481">
        <v>0</v>
      </c>
      <c r="K10" s="481">
        <v>0</v>
      </c>
      <c r="L10" s="481">
        <v>0</v>
      </c>
      <c r="M10" s="481">
        <v>0</v>
      </c>
      <c r="N10" s="481">
        <v>2</v>
      </c>
      <c r="O10" s="481">
        <v>0</v>
      </c>
      <c r="P10" s="481">
        <v>1</v>
      </c>
      <c r="Q10" s="481">
        <v>6</v>
      </c>
    </row>
    <row r="11" spans="1:18" ht="40.5" customHeight="1">
      <c r="A11" s="484" t="s">
        <v>2184</v>
      </c>
      <c r="B11" s="481">
        <v>164</v>
      </c>
      <c r="C11" s="481">
        <v>88</v>
      </c>
      <c r="D11" s="481">
        <v>76</v>
      </c>
      <c r="E11" s="482">
        <v>0.52</v>
      </c>
      <c r="F11" s="481">
        <v>22</v>
      </c>
      <c r="G11" s="481">
        <v>19</v>
      </c>
      <c r="H11" s="481">
        <v>3</v>
      </c>
      <c r="I11" s="481">
        <v>4</v>
      </c>
      <c r="J11" s="481">
        <v>5</v>
      </c>
      <c r="K11" s="481">
        <v>6</v>
      </c>
      <c r="L11" s="481">
        <v>14</v>
      </c>
      <c r="M11" s="481">
        <v>28</v>
      </c>
      <c r="N11" s="481">
        <v>1</v>
      </c>
      <c r="O11" s="481">
        <v>8</v>
      </c>
      <c r="P11" s="481">
        <v>43</v>
      </c>
      <c r="Q11" s="481">
        <v>11</v>
      </c>
    </row>
    <row r="12" spans="1:18" ht="40.5" customHeight="1">
      <c r="A12" s="483" t="s">
        <v>2183</v>
      </c>
      <c r="B12" s="481">
        <v>529</v>
      </c>
      <c r="C12" s="481">
        <v>178</v>
      </c>
      <c r="D12" s="481">
        <v>351</v>
      </c>
      <c r="E12" s="482">
        <v>1.69</v>
      </c>
      <c r="F12" s="481">
        <v>97</v>
      </c>
      <c r="G12" s="481">
        <v>172</v>
      </c>
      <c r="H12" s="481">
        <v>19</v>
      </c>
      <c r="I12" s="481">
        <v>43</v>
      </c>
      <c r="J12" s="481">
        <v>19</v>
      </c>
      <c r="K12" s="481">
        <v>51</v>
      </c>
      <c r="L12" s="481">
        <v>17</v>
      </c>
      <c r="M12" s="481">
        <v>39</v>
      </c>
      <c r="N12" s="481">
        <v>15</v>
      </c>
      <c r="O12" s="481">
        <v>29</v>
      </c>
      <c r="P12" s="481">
        <v>11</v>
      </c>
      <c r="Q12" s="481">
        <v>17</v>
      </c>
    </row>
    <row r="13" spans="1:18" ht="40.5" customHeight="1">
      <c r="A13" s="483" t="s">
        <v>2182</v>
      </c>
      <c r="B13" s="481">
        <v>679</v>
      </c>
      <c r="C13" s="481">
        <v>189</v>
      </c>
      <c r="D13" s="481">
        <v>490</v>
      </c>
      <c r="E13" s="482">
        <v>2.17</v>
      </c>
      <c r="F13" s="481">
        <v>77</v>
      </c>
      <c r="G13" s="481">
        <v>168</v>
      </c>
      <c r="H13" s="481">
        <v>43</v>
      </c>
      <c r="I13" s="481">
        <v>100</v>
      </c>
      <c r="J13" s="481">
        <v>18</v>
      </c>
      <c r="K13" s="481">
        <v>56</v>
      </c>
      <c r="L13" s="481">
        <v>23</v>
      </c>
      <c r="M13" s="481">
        <v>81</v>
      </c>
      <c r="N13" s="481">
        <v>23</v>
      </c>
      <c r="O13" s="481">
        <v>63</v>
      </c>
      <c r="P13" s="481">
        <v>5</v>
      </c>
      <c r="Q13" s="481">
        <v>22</v>
      </c>
    </row>
    <row r="14" spans="1:18" ht="40.5" customHeight="1">
      <c r="A14" s="483" t="s">
        <v>2181</v>
      </c>
      <c r="B14" s="481">
        <v>1046</v>
      </c>
      <c r="C14" s="481">
        <v>385</v>
      </c>
      <c r="D14" s="481">
        <v>661</v>
      </c>
      <c r="E14" s="482">
        <v>3.34</v>
      </c>
      <c r="F14" s="481">
        <v>146</v>
      </c>
      <c r="G14" s="481">
        <v>238</v>
      </c>
      <c r="H14" s="481">
        <v>90</v>
      </c>
      <c r="I14" s="481">
        <v>129</v>
      </c>
      <c r="J14" s="481">
        <v>24</v>
      </c>
      <c r="K14" s="481">
        <v>73</v>
      </c>
      <c r="L14" s="481">
        <v>42</v>
      </c>
      <c r="M14" s="481">
        <v>116</v>
      </c>
      <c r="N14" s="481">
        <v>54</v>
      </c>
      <c r="O14" s="481">
        <v>61</v>
      </c>
      <c r="P14" s="481">
        <v>29</v>
      </c>
      <c r="Q14" s="481">
        <v>44</v>
      </c>
    </row>
    <row r="15" spans="1:18" ht="40.5" customHeight="1">
      <c r="A15" s="483" t="s">
        <v>2180</v>
      </c>
      <c r="B15" s="481">
        <v>1380</v>
      </c>
      <c r="C15" s="481">
        <v>576</v>
      </c>
      <c r="D15" s="481">
        <v>804</v>
      </c>
      <c r="E15" s="482">
        <v>4.41</v>
      </c>
      <c r="F15" s="481">
        <v>283</v>
      </c>
      <c r="G15" s="481">
        <v>375</v>
      </c>
      <c r="H15" s="481">
        <v>135</v>
      </c>
      <c r="I15" s="481">
        <v>140</v>
      </c>
      <c r="J15" s="481">
        <v>45</v>
      </c>
      <c r="K15" s="481">
        <v>84</v>
      </c>
      <c r="L15" s="481">
        <v>59</v>
      </c>
      <c r="M15" s="481">
        <v>101</v>
      </c>
      <c r="N15" s="481">
        <v>33</v>
      </c>
      <c r="O15" s="481">
        <v>66</v>
      </c>
      <c r="P15" s="481">
        <v>21</v>
      </c>
      <c r="Q15" s="481">
        <v>38</v>
      </c>
    </row>
    <row r="16" spans="1:18" ht="40.5" customHeight="1">
      <c r="A16" s="483" t="s">
        <v>2179</v>
      </c>
      <c r="B16" s="481">
        <v>1816</v>
      </c>
      <c r="C16" s="481">
        <v>877</v>
      </c>
      <c r="D16" s="481">
        <v>939</v>
      </c>
      <c r="E16" s="482">
        <v>5.8</v>
      </c>
      <c r="F16" s="481">
        <v>439</v>
      </c>
      <c r="G16" s="481">
        <v>430</v>
      </c>
      <c r="H16" s="481">
        <v>139</v>
      </c>
      <c r="I16" s="481">
        <v>176</v>
      </c>
      <c r="J16" s="481">
        <v>65</v>
      </c>
      <c r="K16" s="481">
        <v>117</v>
      </c>
      <c r="L16" s="481">
        <v>116</v>
      </c>
      <c r="M16" s="481">
        <v>103</v>
      </c>
      <c r="N16" s="481">
        <v>56</v>
      </c>
      <c r="O16" s="481">
        <v>53</v>
      </c>
      <c r="P16" s="481">
        <v>62</v>
      </c>
      <c r="Q16" s="481">
        <v>60</v>
      </c>
    </row>
    <row r="17" spans="1:17" ht="40.5" customHeight="1">
      <c r="A17" s="483" t="s">
        <v>2178</v>
      </c>
      <c r="B17" s="481">
        <v>4332</v>
      </c>
      <c r="C17" s="481">
        <v>2407</v>
      </c>
      <c r="D17" s="481">
        <v>1925</v>
      </c>
      <c r="E17" s="482">
        <v>13.84</v>
      </c>
      <c r="F17" s="481">
        <v>1203</v>
      </c>
      <c r="G17" s="481">
        <v>964</v>
      </c>
      <c r="H17" s="481">
        <v>409</v>
      </c>
      <c r="I17" s="481">
        <v>362</v>
      </c>
      <c r="J17" s="481">
        <v>267</v>
      </c>
      <c r="K17" s="481">
        <v>233</v>
      </c>
      <c r="L17" s="481">
        <v>206</v>
      </c>
      <c r="M17" s="481">
        <v>192</v>
      </c>
      <c r="N17" s="481">
        <v>131</v>
      </c>
      <c r="O17" s="481">
        <v>76</v>
      </c>
      <c r="P17" s="481">
        <v>191</v>
      </c>
      <c r="Q17" s="481">
        <v>98</v>
      </c>
    </row>
    <row r="18" spans="1:17" ht="40.5" customHeight="1">
      <c r="A18" s="483" t="s">
        <v>2177</v>
      </c>
      <c r="B18" s="481">
        <v>4505</v>
      </c>
      <c r="C18" s="481">
        <v>2959</v>
      </c>
      <c r="D18" s="481">
        <v>1546</v>
      </c>
      <c r="E18" s="482">
        <v>14.39</v>
      </c>
      <c r="F18" s="481">
        <v>1560</v>
      </c>
      <c r="G18" s="481">
        <v>855</v>
      </c>
      <c r="H18" s="481">
        <v>563</v>
      </c>
      <c r="I18" s="481">
        <v>294</v>
      </c>
      <c r="J18" s="481">
        <v>374</v>
      </c>
      <c r="K18" s="481">
        <v>170</v>
      </c>
      <c r="L18" s="481">
        <v>189</v>
      </c>
      <c r="M18" s="481">
        <v>83</v>
      </c>
      <c r="N18" s="481">
        <v>102</v>
      </c>
      <c r="O18" s="481">
        <v>57</v>
      </c>
      <c r="P18" s="481">
        <v>171</v>
      </c>
      <c r="Q18" s="481">
        <v>87</v>
      </c>
    </row>
    <row r="19" spans="1:17" ht="40.5" customHeight="1">
      <c r="A19" s="483" t="s">
        <v>2176</v>
      </c>
      <c r="B19" s="481">
        <v>4026</v>
      </c>
      <c r="C19" s="481">
        <v>2926</v>
      </c>
      <c r="D19" s="481">
        <v>1100</v>
      </c>
      <c r="E19" s="482">
        <v>12.86</v>
      </c>
      <c r="F19" s="481">
        <v>1670</v>
      </c>
      <c r="G19" s="481">
        <v>588</v>
      </c>
      <c r="H19" s="481">
        <v>566</v>
      </c>
      <c r="I19" s="481">
        <v>233</v>
      </c>
      <c r="J19" s="481">
        <v>249</v>
      </c>
      <c r="K19" s="481">
        <v>112</v>
      </c>
      <c r="L19" s="481">
        <v>211</v>
      </c>
      <c r="M19" s="481">
        <v>85</v>
      </c>
      <c r="N19" s="481">
        <v>77</v>
      </c>
      <c r="O19" s="481">
        <v>30</v>
      </c>
      <c r="P19" s="481">
        <v>153</v>
      </c>
      <c r="Q19" s="481">
        <v>52</v>
      </c>
    </row>
    <row r="20" spans="1:17" ht="40.5" customHeight="1">
      <c r="A20" s="483" t="s">
        <v>2175</v>
      </c>
      <c r="B20" s="481">
        <v>12561</v>
      </c>
      <c r="C20" s="481">
        <v>10288</v>
      </c>
      <c r="D20" s="481">
        <v>2273</v>
      </c>
      <c r="E20" s="482">
        <v>40.130000000000003</v>
      </c>
      <c r="F20" s="481">
        <v>7024</v>
      </c>
      <c r="G20" s="481">
        <v>1374</v>
      </c>
      <c r="H20" s="481">
        <v>1340</v>
      </c>
      <c r="I20" s="481">
        <v>362</v>
      </c>
      <c r="J20" s="481">
        <v>791</v>
      </c>
      <c r="K20" s="481">
        <v>261</v>
      </c>
      <c r="L20" s="481">
        <v>499</v>
      </c>
      <c r="M20" s="481">
        <v>113</v>
      </c>
      <c r="N20" s="481">
        <v>197</v>
      </c>
      <c r="O20" s="481">
        <v>56</v>
      </c>
      <c r="P20" s="481">
        <v>437</v>
      </c>
      <c r="Q20" s="481">
        <v>107</v>
      </c>
    </row>
    <row r="21" spans="1:17" ht="40.5" customHeight="1">
      <c r="A21" s="483"/>
      <c r="B21" s="481"/>
      <c r="C21" s="481"/>
      <c r="D21" s="481"/>
      <c r="E21" s="482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</row>
    <row r="22" spans="1:17" ht="29.45" customHeight="1">
      <c r="A22" s="823" t="s">
        <v>2174</v>
      </c>
      <c r="B22" s="825" t="s">
        <v>2173</v>
      </c>
      <c r="C22" s="826"/>
      <c r="D22" s="826"/>
      <c r="E22" s="826"/>
      <c r="F22" s="826"/>
      <c r="G22" s="826"/>
      <c r="H22" s="826"/>
      <c r="I22" s="827"/>
      <c r="J22" s="994">
        <v>45112</v>
      </c>
      <c r="K22" s="995"/>
      <c r="L22" s="995"/>
      <c r="M22" s="995"/>
      <c r="N22" s="995"/>
      <c r="O22" s="995"/>
      <c r="P22" s="996"/>
      <c r="Q22" s="996"/>
    </row>
    <row r="23" spans="1:17" ht="29.45" customHeight="1">
      <c r="A23" s="824"/>
      <c r="B23" s="828" t="s">
        <v>2172</v>
      </c>
      <c r="C23" s="829"/>
      <c r="D23" s="823"/>
      <c r="E23" s="826" t="s">
        <v>2171</v>
      </c>
      <c r="F23" s="826"/>
      <c r="G23" s="826"/>
      <c r="H23" s="826"/>
      <c r="I23" s="827"/>
      <c r="J23" s="994">
        <v>2724</v>
      </c>
      <c r="K23" s="995"/>
      <c r="L23" s="995"/>
      <c r="M23" s="995"/>
      <c r="N23" s="995"/>
      <c r="O23" s="995"/>
      <c r="P23" s="996"/>
      <c r="Q23" s="996"/>
    </row>
    <row r="24" spans="1:17" ht="29.45" customHeight="1">
      <c r="A24" s="824"/>
      <c r="B24" s="814"/>
      <c r="C24" s="809"/>
      <c r="D24" s="810"/>
      <c r="E24" s="809" t="s">
        <v>2170</v>
      </c>
      <c r="F24" s="809"/>
      <c r="G24" s="809"/>
      <c r="H24" s="809"/>
      <c r="I24" s="810"/>
      <c r="J24" s="994">
        <v>9296</v>
      </c>
      <c r="K24" s="995"/>
      <c r="L24" s="995"/>
      <c r="M24" s="995"/>
      <c r="N24" s="995"/>
      <c r="O24" s="995"/>
      <c r="P24" s="996"/>
      <c r="Q24" s="996"/>
    </row>
    <row r="25" spans="1:17" ht="29.45" customHeight="1">
      <c r="A25" s="810"/>
      <c r="B25" s="814" t="s">
        <v>2169</v>
      </c>
      <c r="C25" s="809"/>
      <c r="D25" s="809"/>
      <c r="E25" s="809"/>
      <c r="F25" s="809"/>
      <c r="G25" s="809"/>
      <c r="H25" s="809"/>
      <c r="I25" s="810"/>
      <c r="J25" s="994">
        <v>57133</v>
      </c>
      <c r="K25" s="995"/>
      <c r="L25" s="995"/>
      <c r="M25" s="995"/>
      <c r="N25" s="995"/>
      <c r="O25" s="995"/>
      <c r="P25" s="480"/>
      <c r="Q25" s="480"/>
    </row>
    <row r="27" spans="1:17" s="479" customFormat="1" ht="21.2" customHeight="1">
      <c r="A27" s="992" t="s">
        <v>2168</v>
      </c>
      <c r="B27" s="992"/>
      <c r="C27" s="992"/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</row>
    <row r="28" spans="1:17" s="479" customFormat="1" ht="21.2" customHeight="1">
      <c r="A28" s="993" t="s">
        <v>2167</v>
      </c>
      <c r="B28" s="993"/>
      <c r="C28" s="993"/>
      <c r="D28" s="993"/>
      <c r="E28" s="993"/>
      <c r="F28" s="993"/>
      <c r="G28" s="993"/>
      <c r="H28" s="993"/>
      <c r="I28" s="993"/>
      <c r="J28" s="993"/>
      <c r="K28" s="993"/>
      <c r="L28" s="993"/>
      <c r="M28" s="993"/>
      <c r="N28" s="993"/>
      <c r="O28" s="993"/>
    </row>
    <row r="29" spans="1:17" s="478" customFormat="1" ht="14.25">
      <c r="A29" s="478" t="s">
        <v>2166</v>
      </c>
    </row>
    <row r="30" spans="1:17" s="478" customFormat="1" ht="14.25">
      <c r="A30" s="478" t="s">
        <v>2165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L5:M5"/>
    <mergeCell ref="N5:O5"/>
    <mergeCell ref="P5:Q5"/>
    <mergeCell ref="B6:D6"/>
    <mergeCell ref="F6:O6"/>
    <mergeCell ref="A5:A7"/>
    <mergeCell ref="B5:E5"/>
    <mergeCell ref="F5:G5"/>
    <mergeCell ref="H5:I5"/>
    <mergeCell ref="J5:K5"/>
    <mergeCell ref="P3:R3"/>
    <mergeCell ref="B4:L4"/>
    <mergeCell ref="M4:O4"/>
    <mergeCell ref="P4:R4"/>
    <mergeCell ref="A1:O1"/>
    <mergeCell ref="A2:O2"/>
    <mergeCell ref="B3:L3"/>
    <mergeCell ref="M3:O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30"/>
  <sheetViews>
    <sheetView workbookViewId="0">
      <selection activeCell="C8" sqref="C8"/>
    </sheetView>
  </sheetViews>
  <sheetFormatPr defaultRowHeight="16.5"/>
  <cols>
    <col min="1" max="1" width="20.625" style="462" customWidth="1"/>
    <col min="2" max="15" width="7.125" style="461" customWidth="1"/>
    <col min="16" max="16384" width="9" style="461"/>
  </cols>
  <sheetData>
    <row r="1" spans="1:18" ht="24.95" customHeight="1">
      <c r="A1" s="805" t="s">
        <v>2164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2163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475"/>
      <c r="B3" s="1009" t="s">
        <v>2162</v>
      </c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805"/>
      <c r="N3" s="817"/>
      <c r="O3" s="817"/>
      <c r="P3" s="805" t="s">
        <v>2161</v>
      </c>
      <c r="Q3" s="817"/>
      <c r="R3" s="817"/>
    </row>
    <row r="4" spans="1:18" ht="18" customHeight="1">
      <c r="A4" s="474"/>
      <c r="B4" s="1001" t="s">
        <v>2160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834"/>
      <c r="N4" s="835"/>
      <c r="O4" s="835"/>
      <c r="P4" s="834" t="s">
        <v>2159</v>
      </c>
      <c r="Q4" s="835"/>
      <c r="R4" s="835"/>
    </row>
    <row r="5" spans="1:18" s="462" customFormat="1" ht="33.950000000000003" customHeight="1">
      <c r="A5" s="1006" t="s">
        <v>2158</v>
      </c>
      <c r="B5" s="1003" t="s">
        <v>2157</v>
      </c>
      <c r="C5" s="1004"/>
      <c r="D5" s="1004"/>
      <c r="E5" s="1005"/>
      <c r="F5" s="836" t="s">
        <v>2156</v>
      </c>
      <c r="G5" s="836"/>
      <c r="H5" s="836" t="s">
        <v>2155</v>
      </c>
      <c r="I5" s="836"/>
      <c r="J5" s="836" t="s">
        <v>2154</v>
      </c>
      <c r="K5" s="836"/>
      <c r="L5" s="836" t="s">
        <v>2153</v>
      </c>
      <c r="M5" s="836"/>
      <c r="N5" s="819" t="s">
        <v>2152</v>
      </c>
      <c r="O5" s="819"/>
      <c r="P5" s="819" t="s">
        <v>2151</v>
      </c>
      <c r="Q5" s="819"/>
    </row>
    <row r="6" spans="1:18" s="462" customFormat="1" ht="34.700000000000003" customHeight="1">
      <c r="A6" s="1007"/>
      <c r="B6" s="1003" t="s">
        <v>2150</v>
      </c>
      <c r="C6" s="1004"/>
      <c r="D6" s="1005"/>
      <c r="E6" s="5" t="s">
        <v>2149</v>
      </c>
      <c r="F6" s="819" t="s">
        <v>2148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62" customFormat="1" ht="34.700000000000003" customHeight="1">
      <c r="A7" s="1008"/>
      <c r="B7" s="473" t="s">
        <v>2147</v>
      </c>
      <c r="C7" s="472" t="s">
        <v>2146</v>
      </c>
      <c r="D7" s="472" t="s">
        <v>2145</v>
      </c>
      <c r="E7" s="7" t="s">
        <v>2144</v>
      </c>
      <c r="F7" s="471" t="s">
        <v>2143</v>
      </c>
      <c r="G7" s="471" t="s">
        <v>2142</v>
      </c>
      <c r="H7" s="471" t="s">
        <v>2143</v>
      </c>
      <c r="I7" s="471" t="s">
        <v>2142</v>
      </c>
      <c r="J7" s="471" t="s">
        <v>2143</v>
      </c>
      <c r="K7" s="471" t="s">
        <v>2142</v>
      </c>
      <c r="L7" s="471" t="s">
        <v>2143</v>
      </c>
      <c r="M7" s="471" t="s">
        <v>2142</v>
      </c>
      <c r="N7" s="471" t="s">
        <v>2143</v>
      </c>
      <c r="O7" s="471" t="s">
        <v>2142</v>
      </c>
      <c r="P7" s="471" t="s">
        <v>2143</v>
      </c>
      <c r="Q7" s="471" t="s">
        <v>2142</v>
      </c>
    </row>
    <row r="8" spans="1:18" ht="40.5" customHeight="1">
      <c r="A8" s="470" t="s">
        <v>2141</v>
      </c>
      <c r="B8" s="466">
        <v>31313</v>
      </c>
      <c r="C8" s="466">
        <v>21042</v>
      </c>
      <c r="D8" s="466">
        <v>10271</v>
      </c>
      <c r="E8" s="467">
        <v>100</v>
      </c>
      <c r="F8" s="466">
        <v>12599</v>
      </c>
      <c r="G8" s="466">
        <v>5207</v>
      </c>
      <c r="H8" s="466">
        <v>3360</v>
      </c>
      <c r="I8" s="466">
        <v>1860</v>
      </c>
      <c r="J8" s="466">
        <v>1893</v>
      </c>
      <c r="K8" s="466">
        <v>1185</v>
      </c>
      <c r="L8" s="466">
        <v>1372</v>
      </c>
      <c r="M8" s="466">
        <v>964</v>
      </c>
      <c r="N8" s="466">
        <v>700</v>
      </c>
      <c r="O8" s="466">
        <v>504</v>
      </c>
      <c r="P8" s="466">
        <v>1118</v>
      </c>
      <c r="Q8" s="466">
        <v>551</v>
      </c>
    </row>
    <row r="9" spans="1:18" ht="40.5" customHeight="1">
      <c r="A9" s="469" t="s">
        <v>2140</v>
      </c>
      <c r="B9" s="466">
        <v>311</v>
      </c>
      <c r="C9" s="466">
        <v>197</v>
      </c>
      <c r="D9" s="466">
        <v>114</v>
      </c>
      <c r="E9" s="467">
        <v>0.99</v>
      </c>
      <c r="F9" s="466">
        <v>89</v>
      </c>
      <c r="G9" s="466">
        <v>49</v>
      </c>
      <c r="H9" s="466">
        <v>59</v>
      </c>
      <c r="I9" s="466">
        <v>17</v>
      </c>
      <c r="J9" s="466">
        <v>19</v>
      </c>
      <c r="K9" s="466">
        <v>9</v>
      </c>
      <c r="L9" s="466">
        <v>20</v>
      </c>
      <c r="M9" s="466">
        <v>29</v>
      </c>
      <c r="N9" s="466">
        <v>6</v>
      </c>
      <c r="O9" s="466">
        <v>0</v>
      </c>
      <c r="P9" s="466">
        <v>4</v>
      </c>
      <c r="Q9" s="466">
        <v>10</v>
      </c>
    </row>
    <row r="10" spans="1:18" ht="40.5" customHeight="1">
      <c r="A10" s="469" t="s">
        <v>2139</v>
      </c>
      <c r="B10" s="466">
        <v>15</v>
      </c>
      <c r="C10" s="466">
        <v>5</v>
      </c>
      <c r="D10" s="466">
        <v>10</v>
      </c>
      <c r="E10" s="467">
        <v>0.05</v>
      </c>
      <c r="F10" s="466">
        <v>0</v>
      </c>
      <c r="G10" s="466">
        <v>0</v>
      </c>
      <c r="H10" s="466">
        <v>2</v>
      </c>
      <c r="I10" s="466">
        <v>3</v>
      </c>
      <c r="J10" s="466">
        <v>0</v>
      </c>
      <c r="K10" s="466">
        <v>0</v>
      </c>
      <c r="L10" s="466">
        <v>0</v>
      </c>
      <c r="M10" s="466">
        <v>1</v>
      </c>
      <c r="N10" s="466">
        <v>2</v>
      </c>
      <c r="O10" s="466">
        <v>0</v>
      </c>
      <c r="P10" s="466">
        <v>1</v>
      </c>
      <c r="Q10" s="466">
        <v>6</v>
      </c>
    </row>
    <row r="11" spans="1:18" ht="40.5" customHeight="1">
      <c r="A11" s="469" t="s">
        <v>2138</v>
      </c>
      <c r="B11" s="466">
        <v>154</v>
      </c>
      <c r="C11" s="466">
        <v>74</v>
      </c>
      <c r="D11" s="466">
        <v>80</v>
      </c>
      <c r="E11" s="467">
        <v>0.49</v>
      </c>
      <c r="F11" s="466">
        <v>20</v>
      </c>
      <c r="G11" s="466">
        <v>37</v>
      </c>
      <c r="H11" s="466">
        <v>4</v>
      </c>
      <c r="I11" s="466">
        <v>4</v>
      </c>
      <c r="J11" s="466">
        <v>2</v>
      </c>
      <c r="K11" s="466">
        <v>3</v>
      </c>
      <c r="L11" s="466">
        <v>4</v>
      </c>
      <c r="M11" s="466">
        <v>15</v>
      </c>
      <c r="N11" s="466">
        <v>1</v>
      </c>
      <c r="O11" s="466">
        <v>9</v>
      </c>
      <c r="P11" s="466">
        <v>43</v>
      </c>
      <c r="Q11" s="466">
        <v>12</v>
      </c>
    </row>
    <row r="12" spans="1:18" ht="40.5" customHeight="1">
      <c r="A12" s="468" t="s">
        <v>2137</v>
      </c>
      <c r="B12" s="466">
        <v>493</v>
      </c>
      <c r="C12" s="466">
        <v>174</v>
      </c>
      <c r="D12" s="466">
        <v>319</v>
      </c>
      <c r="E12" s="467">
        <v>1.57</v>
      </c>
      <c r="F12" s="466">
        <v>77</v>
      </c>
      <c r="G12" s="466">
        <v>126</v>
      </c>
      <c r="H12" s="466">
        <v>20</v>
      </c>
      <c r="I12" s="466">
        <v>43</v>
      </c>
      <c r="J12" s="466">
        <v>27</v>
      </c>
      <c r="K12" s="466">
        <v>60</v>
      </c>
      <c r="L12" s="466">
        <v>19</v>
      </c>
      <c r="M12" s="466">
        <v>43</v>
      </c>
      <c r="N12" s="466">
        <v>20</v>
      </c>
      <c r="O12" s="466">
        <v>32</v>
      </c>
      <c r="P12" s="466">
        <v>11</v>
      </c>
      <c r="Q12" s="466">
        <v>15</v>
      </c>
    </row>
    <row r="13" spans="1:18" ht="40.5" customHeight="1">
      <c r="A13" s="468" t="s">
        <v>2136</v>
      </c>
      <c r="B13" s="466">
        <v>790</v>
      </c>
      <c r="C13" s="466">
        <v>241</v>
      </c>
      <c r="D13" s="466">
        <v>549</v>
      </c>
      <c r="E13" s="467">
        <v>2.52</v>
      </c>
      <c r="F13" s="466">
        <v>130</v>
      </c>
      <c r="G13" s="466">
        <v>209</v>
      </c>
      <c r="H13" s="466">
        <v>46</v>
      </c>
      <c r="I13" s="466">
        <v>99</v>
      </c>
      <c r="J13" s="466">
        <v>18</v>
      </c>
      <c r="K13" s="466">
        <v>61</v>
      </c>
      <c r="L13" s="466">
        <v>21</v>
      </c>
      <c r="M13" s="466">
        <v>94</v>
      </c>
      <c r="N13" s="466">
        <v>23</v>
      </c>
      <c r="O13" s="466">
        <v>65</v>
      </c>
      <c r="P13" s="466">
        <v>3</v>
      </c>
      <c r="Q13" s="466">
        <v>21</v>
      </c>
    </row>
    <row r="14" spans="1:18" ht="40.5" customHeight="1">
      <c r="A14" s="468" t="s">
        <v>2135</v>
      </c>
      <c r="B14" s="466">
        <v>1024</v>
      </c>
      <c r="C14" s="466">
        <v>399</v>
      </c>
      <c r="D14" s="466">
        <v>625</v>
      </c>
      <c r="E14" s="467">
        <v>3.27</v>
      </c>
      <c r="F14" s="466">
        <v>160</v>
      </c>
      <c r="G14" s="466">
        <v>205</v>
      </c>
      <c r="H14" s="466">
        <v>87</v>
      </c>
      <c r="I14" s="466">
        <v>135</v>
      </c>
      <c r="J14" s="466">
        <v>33</v>
      </c>
      <c r="K14" s="466">
        <v>70</v>
      </c>
      <c r="L14" s="466">
        <v>42</v>
      </c>
      <c r="M14" s="466">
        <v>108</v>
      </c>
      <c r="N14" s="466">
        <v>46</v>
      </c>
      <c r="O14" s="466">
        <v>60</v>
      </c>
      <c r="P14" s="466">
        <v>31</v>
      </c>
      <c r="Q14" s="466">
        <v>47</v>
      </c>
    </row>
    <row r="15" spans="1:18" ht="40.5" customHeight="1">
      <c r="A15" s="468" t="s">
        <v>2134</v>
      </c>
      <c r="B15" s="466">
        <v>1356</v>
      </c>
      <c r="C15" s="466">
        <v>557</v>
      </c>
      <c r="D15" s="466">
        <v>799</v>
      </c>
      <c r="E15" s="467">
        <v>4.33</v>
      </c>
      <c r="F15" s="466">
        <v>267</v>
      </c>
      <c r="G15" s="466">
        <v>370</v>
      </c>
      <c r="H15" s="466">
        <v>106</v>
      </c>
      <c r="I15" s="466">
        <v>135</v>
      </c>
      <c r="J15" s="466">
        <v>62</v>
      </c>
      <c r="K15" s="466">
        <v>92</v>
      </c>
      <c r="L15" s="466">
        <v>66</v>
      </c>
      <c r="M15" s="466">
        <v>100</v>
      </c>
      <c r="N15" s="466">
        <v>38</v>
      </c>
      <c r="O15" s="466">
        <v>64</v>
      </c>
      <c r="P15" s="466">
        <v>18</v>
      </c>
      <c r="Q15" s="466">
        <v>38</v>
      </c>
    </row>
    <row r="16" spans="1:18" ht="40.5" customHeight="1">
      <c r="A16" s="468" t="s">
        <v>2133</v>
      </c>
      <c r="B16" s="466">
        <v>1826</v>
      </c>
      <c r="C16" s="466">
        <v>935</v>
      </c>
      <c r="D16" s="466">
        <v>891</v>
      </c>
      <c r="E16" s="467">
        <v>5.83</v>
      </c>
      <c r="F16" s="466">
        <v>402</v>
      </c>
      <c r="G16" s="466">
        <v>407</v>
      </c>
      <c r="H16" s="466">
        <v>150</v>
      </c>
      <c r="I16" s="466">
        <v>172</v>
      </c>
      <c r="J16" s="466">
        <v>124</v>
      </c>
      <c r="K16" s="466">
        <v>100</v>
      </c>
      <c r="L16" s="466">
        <v>126</v>
      </c>
      <c r="M16" s="466">
        <v>95</v>
      </c>
      <c r="N16" s="466">
        <v>58</v>
      </c>
      <c r="O16" s="466">
        <v>52</v>
      </c>
      <c r="P16" s="466">
        <v>75</v>
      </c>
      <c r="Q16" s="466">
        <v>65</v>
      </c>
    </row>
    <row r="17" spans="1:17" ht="40.5" customHeight="1">
      <c r="A17" s="468" t="s">
        <v>2132</v>
      </c>
      <c r="B17" s="466">
        <v>4234</v>
      </c>
      <c r="C17" s="466">
        <v>2385</v>
      </c>
      <c r="D17" s="466">
        <v>1849</v>
      </c>
      <c r="E17" s="467">
        <v>13.52</v>
      </c>
      <c r="F17" s="466">
        <v>1142</v>
      </c>
      <c r="G17" s="466">
        <v>870</v>
      </c>
      <c r="H17" s="466">
        <v>428</v>
      </c>
      <c r="I17" s="466">
        <v>367</v>
      </c>
      <c r="J17" s="466">
        <v>299</v>
      </c>
      <c r="K17" s="466">
        <v>242</v>
      </c>
      <c r="L17" s="466">
        <v>200</v>
      </c>
      <c r="M17" s="466">
        <v>192</v>
      </c>
      <c r="N17" s="466">
        <v>125</v>
      </c>
      <c r="O17" s="466">
        <v>78</v>
      </c>
      <c r="P17" s="466">
        <v>191</v>
      </c>
      <c r="Q17" s="466">
        <v>100</v>
      </c>
    </row>
    <row r="18" spans="1:17" ht="40.5" customHeight="1">
      <c r="A18" s="468" t="s">
        <v>2131</v>
      </c>
      <c r="B18" s="466">
        <v>4270</v>
      </c>
      <c r="C18" s="466">
        <v>2752</v>
      </c>
      <c r="D18" s="466">
        <v>1518</v>
      </c>
      <c r="E18" s="467">
        <v>13.64</v>
      </c>
      <c r="F18" s="466">
        <v>1433</v>
      </c>
      <c r="G18" s="466">
        <v>827</v>
      </c>
      <c r="H18" s="466">
        <v>559</v>
      </c>
      <c r="I18" s="466">
        <v>292</v>
      </c>
      <c r="J18" s="466">
        <v>320</v>
      </c>
      <c r="K18" s="466">
        <v>174</v>
      </c>
      <c r="L18" s="466">
        <v>171</v>
      </c>
      <c r="M18" s="466">
        <v>83</v>
      </c>
      <c r="N18" s="466">
        <v>107</v>
      </c>
      <c r="O18" s="466">
        <v>58</v>
      </c>
      <c r="P18" s="466">
        <v>162</v>
      </c>
      <c r="Q18" s="466">
        <v>84</v>
      </c>
    </row>
    <row r="19" spans="1:17" ht="40.5" customHeight="1">
      <c r="A19" s="468" t="s">
        <v>2130</v>
      </c>
      <c r="B19" s="466">
        <v>4055</v>
      </c>
      <c r="C19" s="466">
        <v>2896</v>
      </c>
      <c r="D19" s="466">
        <v>1159</v>
      </c>
      <c r="E19" s="467">
        <v>12.95</v>
      </c>
      <c r="F19" s="466">
        <v>1626</v>
      </c>
      <c r="G19" s="466">
        <v>641</v>
      </c>
      <c r="H19" s="466">
        <v>558</v>
      </c>
      <c r="I19" s="466">
        <v>226</v>
      </c>
      <c r="J19" s="466">
        <v>269</v>
      </c>
      <c r="K19" s="466">
        <v>124</v>
      </c>
      <c r="L19" s="466">
        <v>216</v>
      </c>
      <c r="M19" s="466">
        <v>91</v>
      </c>
      <c r="N19" s="466">
        <v>75</v>
      </c>
      <c r="O19" s="466">
        <v>30</v>
      </c>
      <c r="P19" s="466">
        <v>152</v>
      </c>
      <c r="Q19" s="466">
        <v>47</v>
      </c>
    </row>
    <row r="20" spans="1:17" ht="40.5" customHeight="1">
      <c r="A20" s="468" t="s">
        <v>2129</v>
      </c>
      <c r="B20" s="466">
        <v>12785</v>
      </c>
      <c r="C20" s="466">
        <v>10427</v>
      </c>
      <c r="D20" s="466">
        <v>2358</v>
      </c>
      <c r="E20" s="467">
        <v>40.83</v>
      </c>
      <c r="F20" s="466">
        <v>7253</v>
      </c>
      <c r="G20" s="466">
        <v>1466</v>
      </c>
      <c r="H20" s="466">
        <v>1341</v>
      </c>
      <c r="I20" s="466">
        <v>367</v>
      </c>
      <c r="J20" s="466">
        <v>720</v>
      </c>
      <c r="K20" s="466">
        <v>250</v>
      </c>
      <c r="L20" s="466">
        <v>487</v>
      </c>
      <c r="M20" s="466">
        <v>113</v>
      </c>
      <c r="N20" s="466">
        <v>199</v>
      </c>
      <c r="O20" s="466">
        <v>56</v>
      </c>
      <c r="P20" s="466">
        <v>427</v>
      </c>
      <c r="Q20" s="466">
        <v>106</v>
      </c>
    </row>
    <row r="21" spans="1:17" ht="40.5" customHeight="1">
      <c r="A21" s="468"/>
      <c r="B21" s="466"/>
      <c r="C21" s="466"/>
      <c r="D21" s="466"/>
      <c r="E21" s="467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</row>
    <row r="22" spans="1:17" ht="29.45" customHeight="1">
      <c r="A22" s="823" t="s">
        <v>2128</v>
      </c>
      <c r="B22" s="825" t="s">
        <v>2127</v>
      </c>
      <c r="C22" s="826"/>
      <c r="D22" s="826"/>
      <c r="E22" s="826"/>
      <c r="F22" s="826"/>
      <c r="G22" s="826"/>
      <c r="H22" s="826"/>
      <c r="I22" s="827"/>
      <c r="J22" s="997">
        <v>44962</v>
      </c>
      <c r="K22" s="998"/>
      <c r="L22" s="998"/>
      <c r="M22" s="998"/>
      <c r="N22" s="998"/>
      <c r="O22" s="998"/>
      <c r="P22" s="999"/>
      <c r="Q22" s="999"/>
    </row>
    <row r="23" spans="1:17" ht="29.45" customHeight="1">
      <c r="A23" s="824"/>
      <c r="B23" s="828" t="s">
        <v>2126</v>
      </c>
      <c r="C23" s="829"/>
      <c r="D23" s="823"/>
      <c r="E23" s="826" t="s">
        <v>2125</v>
      </c>
      <c r="F23" s="826"/>
      <c r="G23" s="826"/>
      <c r="H23" s="826"/>
      <c r="I23" s="827"/>
      <c r="J23" s="997">
        <v>2983</v>
      </c>
      <c r="K23" s="998"/>
      <c r="L23" s="998"/>
      <c r="M23" s="998"/>
      <c r="N23" s="998"/>
      <c r="O23" s="998"/>
      <c r="P23" s="999"/>
      <c r="Q23" s="999"/>
    </row>
    <row r="24" spans="1:17" ht="29.45" customHeight="1">
      <c r="A24" s="824"/>
      <c r="B24" s="814"/>
      <c r="C24" s="809"/>
      <c r="D24" s="810"/>
      <c r="E24" s="809" t="s">
        <v>2124</v>
      </c>
      <c r="F24" s="809"/>
      <c r="G24" s="809"/>
      <c r="H24" s="809"/>
      <c r="I24" s="810"/>
      <c r="J24" s="997">
        <v>2283</v>
      </c>
      <c r="K24" s="998"/>
      <c r="L24" s="998"/>
      <c r="M24" s="998"/>
      <c r="N24" s="998"/>
      <c r="O24" s="998"/>
      <c r="P24" s="999"/>
      <c r="Q24" s="999"/>
    </row>
    <row r="25" spans="1:17" ht="29.45" customHeight="1">
      <c r="A25" s="810"/>
      <c r="B25" s="814" t="s">
        <v>2123</v>
      </c>
      <c r="C25" s="809"/>
      <c r="D25" s="809"/>
      <c r="E25" s="809"/>
      <c r="F25" s="809"/>
      <c r="G25" s="809"/>
      <c r="H25" s="809"/>
      <c r="I25" s="810"/>
      <c r="J25" s="997">
        <v>50228</v>
      </c>
      <c r="K25" s="998"/>
      <c r="L25" s="998"/>
      <c r="M25" s="998"/>
      <c r="N25" s="998"/>
      <c r="O25" s="998"/>
      <c r="P25" s="465"/>
      <c r="Q25" s="465"/>
    </row>
    <row r="27" spans="1:17" s="464" customFormat="1" ht="21.2" customHeight="1">
      <c r="A27" s="1000" t="s">
        <v>2122</v>
      </c>
      <c r="B27" s="1000"/>
      <c r="C27" s="1000"/>
      <c r="D27" s="1000"/>
      <c r="E27" s="1000"/>
      <c r="F27" s="1000"/>
      <c r="G27" s="1000"/>
      <c r="H27" s="1000"/>
      <c r="I27" s="1000"/>
      <c r="J27" s="1000"/>
      <c r="K27" s="1000"/>
      <c r="L27" s="1000"/>
      <c r="M27" s="1000"/>
      <c r="N27" s="1000"/>
      <c r="O27" s="1000"/>
    </row>
    <row r="28" spans="1:17" s="464" customFormat="1" ht="21.2" customHeight="1">
      <c r="A28" s="1002" t="s">
        <v>2121</v>
      </c>
      <c r="B28" s="1002"/>
      <c r="C28" s="1002"/>
      <c r="D28" s="1002"/>
      <c r="E28" s="1002"/>
      <c r="F28" s="1002"/>
      <c r="G28" s="1002"/>
      <c r="H28" s="1002"/>
      <c r="I28" s="1002"/>
      <c r="J28" s="1002"/>
      <c r="K28" s="1002"/>
      <c r="L28" s="1002"/>
      <c r="M28" s="1002"/>
      <c r="N28" s="1002"/>
      <c r="O28" s="1002"/>
    </row>
    <row r="29" spans="1:17" s="463" customFormat="1" ht="14.25">
      <c r="A29" s="463" t="s">
        <v>2120</v>
      </c>
    </row>
    <row r="30" spans="1:17" s="463" customFormat="1" ht="14.25">
      <c r="A30" s="463" t="s">
        <v>2119</v>
      </c>
    </row>
  </sheetData>
  <mergeCells count="30">
    <mergeCell ref="A1:O1"/>
    <mergeCell ref="A2:O2"/>
    <mergeCell ref="B3:L3"/>
    <mergeCell ref="M3:O3"/>
    <mergeCell ref="L5:M5"/>
    <mergeCell ref="B5:E5"/>
    <mergeCell ref="F5:G5"/>
    <mergeCell ref="H5:I5"/>
    <mergeCell ref="J5:K5"/>
    <mergeCell ref="P3:R3"/>
    <mergeCell ref="B4:L4"/>
    <mergeCell ref="M4:O4"/>
    <mergeCell ref="P4:R4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E24:I24"/>
    <mergeCell ref="J24:Q24"/>
    <mergeCell ref="B25:I25"/>
    <mergeCell ref="J25:O25"/>
    <mergeCell ref="A27:O27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30"/>
  <sheetViews>
    <sheetView workbookViewId="0">
      <selection activeCell="G8" sqref="G8"/>
    </sheetView>
  </sheetViews>
  <sheetFormatPr defaultRowHeight="16.5"/>
  <cols>
    <col min="1" max="1" width="20.625" style="447" customWidth="1"/>
    <col min="2" max="6" width="8.5" style="446" bestFit="1" customWidth="1"/>
    <col min="7" max="15" width="7.125" style="446" customWidth="1"/>
    <col min="16" max="16384" width="9" style="446"/>
  </cols>
  <sheetData>
    <row r="1" spans="1:18" ht="24.95" customHeight="1">
      <c r="A1" s="805" t="s">
        <v>2118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2117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460"/>
      <c r="B3" s="1011" t="s">
        <v>2116</v>
      </c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805"/>
      <c r="N3" s="817"/>
      <c r="O3" s="817"/>
      <c r="P3" s="805" t="s">
        <v>2115</v>
      </c>
      <c r="Q3" s="817"/>
      <c r="R3" s="817"/>
    </row>
    <row r="4" spans="1:18" ht="18" customHeight="1">
      <c r="A4" s="459"/>
      <c r="B4" s="1010" t="s">
        <v>2114</v>
      </c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834"/>
      <c r="N4" s="835"/>
      <c r="O4" s="835"/>
      <c r="P4" s="834" t="s">
        <v>2113</v>
      </c>
      <c r="Q4" s="835"/>
      <c r="R4" s="835"/>
    </row>
    <row r="5" spans="1:18" s="447" customFormat="1" ht="33.950000000000003" customHeight="1">
      <c r="A5" s="1012" t="s">
        <v>2112</v>
      </c>
      <c r="B5" s="1015" t="s">
        <v>2111</v>
      </c>
      <c r="C5" s="1016"/>
      <c r="D5" s="1016"/>
      <c r="E5" s="1017"/>
      <c r="F5" s="836" t="s">
        <v>2110</v>
      </c>
      <c r="G5" s="836"/>
      <c r="H5" s="836" t="s">
        <v>2109</v>
      </c>
      <c r="I5" s="836"/>
      <c r="J5" s="836" t="s">
        <v>2108</v>
      </c>
      <c r="K5" s="836"/>
      <c r="L5" s="836" t="s">
        <v>2107</v>
      </c>
      <c r="M5" s="836"/>
      <c r="N5" s="819" t="s">
        <v>2106</v>
      </c>
      <c r="O5" s="819"/>
      <c r="P5" s="819" t="s">
        <v>2105</v>
      </c>
      <c r="Q5" s="819"/>
    </row>
    <row r="6" spans="1:18" s="447" customFormat="1" ht="34.700000000000003" customHeight="1">
      <c r="A6" s="1013"/>
      <c r="B6" s="1015" t="s">
        <v>2104</v>
      </c>
      <c r="C6" s="1016"/>
      <c r="D6" s="1017"/>
      <c r="E6" s="5" t="s">
        <v>2103</v>
      </c>
      <c r="F6" s="819" t="s">
        <v>2102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47" customFormat="1" ht="34.700000000000003" customHeight="1">
      <c r="A7" s="1014"/>
      <c r="B7" s="458" t="s">
        <v>2101</v>
      </c>
      <c r="C7" s="457" t="s">
        <v>2100</v>
      </c>
      <c r="D7" s="457" t="s">
        <v>2099</v>
      </c>
      <c r="E7" s="7" t="s">
        <v>2098</v>
      </c>
      <c r="F7" s="456" t="s">
        <v>2097</v>
      </c>
      <c r="G7" s="456" t="s">
        <v>2096</v>
      </c>
      <c r="H7" s="456" t="s">
        <v>2097</v>
      </c>
      <c r="I7" s="456" t="s">
        <v>2096</v>
      </c>
      <c r="J7" s="456" t="s">
        <v>2097</v>
      </c>
      <c r="K7" s="456" t="s">
        <v>2096</v>
      </c>
      <c r="L7" s="456" t="s">
        <v>2097</v>
      </c>
      <c r="M7" s="456" t="s">
        <v>2096</v>
      </c>
      <c r="N7" s="456" t="s">
        <v>2097</v>
      </c>
      <c r="O7" s="456" t="s">
        <v>2096</v>
      </c>
      <c r="P7" s="456" t="s">
        <v>2097</v>
      </c>
      <c r="Q7" s="456" t="s">
        <v>2096</v>
      </c>
    </row>
    <row r="8" spans="1:18" ht="40.5" customHeight="1">
      <c r="A8" s="455" t="s">
        <v>2095</v>
      </c>
      <c r="B8" s="451">
        <v>31380</v>
      </c>
      <c r="C8" s="451">
        <v>21077</v>
      </c>
      <c r="D8" s="451">
        <v>10303</v>
      </c>
      <c r="E8" s="452">
        <v>100</v>
      </c>
      <c r="F8" s="451">
        <v>12646</v>
      </c>
      <c r="G8" s="451">
        <v>5214</v>
      </c>
      <c r="H8" s="451">
        <v>3348</v>
      </c>
      <c r="I8" s="451">
        <v>1851</v>
      </c>
      <c r="J8" s="451">
        <v>1901</v>
      </c>
      <c r="K8" s="451">
        <v>1191</v>
      </c>
      <c r="L8" s="451">
        <v>1359</v>
      </c>
      <c r="M8" s="451">
        <v>952</v>
      </c>
      <c r="N8" s="451">
        <v>747</v>
      </c>
      <c r="O8" s="451">
        <v>541</v>
      </c>
      <c r="P8" s="451">
        <v>1076</v>
      </c>
      <c r="Q8" s="451">
        <v>554</v>
      </c>
    </row>
    <row r="9" spans="1:18" ht="40.5" customHeight="1">
      <c r="A9" s="454" t="s">
        <v>2094</v>
      </c>
      <c r="B9" s="451">
        <v>493</v>
      </c>
      <c r="C9" s="451">
        <v>313</v>
      </c>
      <c r="D9" s="451">
        <v>180</v>
      </c>
      <c r="E9" s="452">
        <v>1.57</v>
      </c>
      <c r="F9" s="451">
        <v>209</v>
      </c>
      <c r="G9" s="451">
        <v>102</v>
      </c>
      <c r="H9" s="451">
        <v>53</v>
      </c>
      <c r="I9" s="451">
        <v>24</v>
      </c>
      <c r="J9" s="451">
        <v>23</v>
      </c>
      <c r="K9" s="451">
        <v>11</v>
      </c>
      <c r="L9" s="451">
        <v>19</v>
      </c>
      <c r="M9" s="451">
        <v>32</v>
      </c>
      <c r="N9" s="451">
        <v>4</v>
      </c>
      <c r="O9" s="451">
        <v>3</v>
      </c>
      <c r="P9" s="451">
        <v>5</v>
      </c>
      <c r="Q9" s="451">
        <v>8</v>
      </c>
    </row>
    <row r="10" spans="1:18" ht="40.5" customHeight="1">
      <c r="A10" s="454" t="s">
        <v>2093</v>
      </c>
      <c r="B10" s="451">
        <v>224</v>
      </c>
      <c r="C10" s="451">
        <v>117</v>
      </c>
      <c r="D10" s="451">
        <v>107</v>
      </c>
      <c r="E10" s="452">
        <v>0.71</v>
      </c>
      <c r="F10" s="451">
        <v>28</v>
      </c>
      <c r="G10" s="451">
        <v>18</v>
      </c>
      <c r="H10" s="451">
        <v>5</v>
      </c>
      <c r="I10" s="451">
        <v>6</v>
      </c>
      <c r="J10" s="451">
        <v>1</v>
      </c>
      <c r="K10" s="451">
        <v>2</v>
      </c>
      <c r="L10" s="451">
        <v>4</v>
      </c>
      <c r="M10" s="451">
        <v>15</v>
      </c>
      <c r="N10" s="451">
        <v>38</v>
      </c>
      <c r="O10" s="451">
        <v>51</v>
      </c>
      <c r="P10" s="451">
        <v>41</v>
      </c>
      <c r="Q10" s="451">
        <v>15</v>
      </c>
    </row>
    <row r="11" spans="1:18" ht="40.5" customHeight="1">
      <c r="A11" s="454" t="s">
        <v>2092</v>
      </c>
      <c r="B11" s="451">
        <v>5</v>
      </c>
      <c r="C11" s="451">
        <v>3</v>
      </c>
      <c r="D11" s="451">
        <v>2</v>
      </c>
      <c r="E11" s="452">
        <v>0.02</v>
      </c>
      <c r="F11" s="451">
        <v>1</v>
      </c>
      <c r="G11" s="451">
        <v>1</v>
      </c>
      <c r="H11" s="451">
        <v>1</v>
      </c>
      <c r="I11" s="451">
        <v>1</v>
      </c>
      <c r="J11" s="451">
        <v>0</v>
      </c>
      <c r="K11" s="451">
        <v>0</v>
      </c>
      <c r="L11" s="451">
        <v>0</v>
      </c>
      <c r="M11" s="451">
        <v>0</v>
      </c>
      <c r="N11" s="451">
        <v>0</v>
      </c>
      <c r="O11" s="451">
        <v>0</v>
      </c>
      <c r="P11" s="451">
        <v>1</v>
      </c>
      <c r="Q11" s="451">
        <v>0</v>
      </c>
    </row>
    <row r="12" spans="1:18" ht="40.5" customHeight="1">
      <c r="A12" s="453" t="s">
        <v>2091</v>
      </c>
      <c r="B12" s="451">
        <v>603</v>
      </c>
      <c r="C12" s="451">
        <v>214</v>
      </c>
      <c r="D12" s="451">
        <v>389</v>
      </c>
      <c r="E12" s="452">
        <v>1.92</v>
      </c>
      <c r="F12" s="451">
        <v>130</v>
      </c>
      <c r="G12" s="451">
        <v>201</v>
      </c>
      <c r="H12" s="451">
        <v>20</v>
      </c>
      <c r="I12" s="451">
        <v>42</v>
      </c>
      <c r="J12" s="451">
        <v>24</v>
      </c>
      <c r="K12" s="451">
        <v>60</v>
      </c>
      <c r="L12" s="451">
        <v>19</v>
      </c>
      <c r="M12" s="451">
        <v>41</v>
      </c>
      <c r="N12" s="451">
        <v>11</v>
      </c>
      <c r="O12" s="451">
        <v>34</v>
      </c>
      <c r="P12" s="451">
        <v>10</v>
      </c>
      <c r="Q12" s="451">
        <v>11</v>
      </c>
    </row>
    <row r="13" spans="1:18" ht="40.5" customHeight="1">
      <c r="A13" s="453" t="s">
        <v>2090</v>
      </c>
      <c r="B13" s="451">
        <v>647</v>
      </c>
      <c r="C13" s="451">
        <v>178</v>
      </c>
      <c r="D13" s="451">
        <v>469</v>
      </c>
      <c r="E13" s="452">
        <v>2.06</v>
      </c>
      <c r="F13" s="451">
        <v>69</v>
      </c>
      <c r="G13" s="451">
        <v>148</v>
      </c>
      <c r="H13" s="451">
        <v>45</v>
      </c>
      <c r="I13" s="451">
        <v>93</v>
      </c>
      <c r="J13" s="451">
        <v>19</v>
      </c>
      <c r="K13" s="451">
        <v>60</v>
      </c>
      <c r="L13" s="451">
        <v>18</v>
      </c>
      <c r="M13" s="451">
        <v>82</v>
      </c>
      <c r="N13" s="451">
        <v>23</v>
      </c>
      <c r="O13" s="451">
        <v>66</v>
      </c>
      <c r="P13" s="451">
        <v>4</v>
      </c>
      <c r="Q13" s="451">
        <v>20</v>
      </c>
    </row>
    <row r="14" spans="1:18" ht="40.5" customHeight="1">
      <c r="A14" s="453" t="s">
        <v>2089</v>
      </c>
      <c r="B14" s="451">
        <v>1001</v>
      </c>
      <c r="C14" s="451">
        <v>405</v>
      </c>
      <c r="D14" s="451">
        <v>596</v>
      </c>
      <c r="E14" s="452">
        <v>3.19</v>
      </c>
      <c r="F14" s="451">
        <v>163</v>
      </c>
      <c r="G14" s="451">
        <v>191</v>
      </c>
      <c r="H14" s="451">
        <v>90</v>
      </c>
      <c r="I14" s="451">
        <v>126</v>
      </c>
      <c r="J14" s="451">
        <v>33</v>
      </c>
      <c r="K14" s="451">
        <v>70</v>
      </c>
      <c r="L14" s="451">
        <v>43</v>
      </c>
      <c r="M14" s="451">
        <v>104</v>
      </c>
      <c r="N14" s="451">
        <v>47</v>
      </c>
      <c r="O14" s="451">
        <v>57</v>
      </c>
      <c r="P14" s="451">
        <v>29</v>
      </c>
      <c r="Q14" s="451">
        <v>48</v>
      </c>
    </row>
    <row r="15" spans="1:18" ht="40.5" customHeight="1">
      <c r="A15" s="453" t="s">
        <v>2088</v>
      </c>
      <c r="B15" s="451">
        <v>1311</v>
      </c>
      <c r="C15" s="451">
        <v>528</v>
      </c>
      <c r="D15" s="451">
        <v>783</v>
      </c>
      <c r="E15" s="452">
        <v>4.18</v>
      </c>
      <c r="F15" s="451">
        <v>245</v>
      </c>
      <c r="G15" s="451">
        <v>330</v>
      </c>
      <c r="H15" s="451">
        <v>102</v>
      </c>
      <c r="I15" s="451">
        <v>155</v>
      </c>
      <c r="J15" s="451">
        <v>63</v>
      </c>
      <c r="K15" s="451">
        <v>95</v>
      </c>
      <c r="L15" s="451">
        <v>64</v>
      </c>
      <c r="M15" s="451">
        <v>102</v>
      </c>
      <c r="N15" s="451">
        <v>37</v>
      </c>
      <c r="O15" s="451">
        <v>60</v>
      </c>
      <c r="P15" s="451">
        <v>17</v>
      </c>
      <c r="Q15" s="451">
        <v>41</v>
      </c>
    </row>
    <row r="16" spans="1:18" ht="40.5" customHeight="1">
      <c r="A16" s="453" t="s">
        <v>2087</v>
      </c>
      <c r="B16" s="451">
        <v>1710</v>
      </c>
      <c r="C16" s="451">
        <v>884</v>
      </c>
      <c r="D16" s="451">
        <v>826</v>
      </c>
      <c r="E16" s="452">
        <v>5.45</v>
      </c>
      <c r="F16" s="451">
        <v>388</v>
      </c>
      <c r="G16" s="451">
        <v>350</v>
      </c>
      <c r="H16" s="451">
        <v>148</v>
      </c>
      <c r="I16" s="451">
        <v>161</v>
      </c>
      <c r="J16" s="451">
        <v>78</v>
      </c>
      <c r="K16" s="451">
        <v>93</v>
      </c>
      <c r="L16" s="451">
        <v>129</v>
      </c>
      <c r="M16" s="451">
        <v>101</v>
      </c>
      <c r="N16" s="451">
        <v>67</v>
      </c>
      <c r="O16" s="451">
        <v>53</v>
      </c>
      <c r="P16" s="451">
        <v>74</v>
      </c>
      <c r="Q16" s="451">
        <v>68</v>
      </c>
    </row>
    <row r="17" spans="1:17" ht="40.5" customHeight="1">
      <c r="A17" s="453" t="s">
        <v>2086</v>
      </c>
      <c r="B17" s="451">
        <v>4094</v>
      </c>
      <c r="C17" s="451">
        <v>2219</v>
      </c>
      <c r="D17" s="451">
        <v>1875</v>
      </c>
      <c r="E17" s="452">
        <v>13.05</v>
      </c>
      <c r="F17" s="451">
        <v>1029</v>
      </c>
      <c r="G17" s="451">
        <v>898</v>
      </c>
      <c r="H17" s="451">
        <v>403</v>
      </c>
      <c r="I17" s="451">
        <v>365</v>
      </c>
      <c r="J17" s="451">
        <v>267</v>
      </c>
      <c r="K17" s="451">
        <v>246</v>
      </c>
      <c r="L17" s="451">
        <v>200</v>
      </c>
      <c r="M17" s="451">
        <v>190</v>
      </c>
      <c r="N17" s="451">
        <v>132</v>
      </c>
      <c r="O17" s="451">
        <v>76</v>
      </c>
      <c r="P17" s="451">
        <v>188</v>
      </c>
      <c r="Q17" s="451">
        <v>100</v>
      </c>
    </row>
    <row r="18" spans="1:17" ht="40.5" customHeight="1">
      <c r="A18" s="453" t="s">
        <v>2085</v>
      </c>
      <c r="B18" s="451">
        <v>4403</v>
      </c>
      <c r="C18" s="451">
        <v>2846</v>
      </c>
      <c r="D18" s="451">
        <v>1557</v>
      </c>
      <c r="E18" s="452">
        <v>14.03</v>
      </c>
      <c r="F18" s="451">
        <v>1494</v>
      </c>
      <c r="G18" s="451">
        <v>868</v>
      </c>
      <c r="H18" s="451">
        <v>558</v>
      </c>
      <c r="I18" s="451">
        <v>285</v>
      </c>
      <c r="J18" s="451">
        <v>365</v>
      </c>
      <c r="K18" s="451">
        <v>180</v>
      </c>
      <c r="L18" s="451">
        <v>167</v>
      </c>
      <c r="M18" s="451">
        <v>81</v>
      </c>
      <c r="N18" s="451">
        <v>106</v>
      </c>
      <c r="O18" s="451">
        <v>53</v>
      </c>
      <c r="P18" s="451">
        <v>156</v>
      </c>
      <c r="Q18" s="451">
        <v>90</v>
      </c>
    </row>
    <row r="19" spans="1:17" ht="40.5" customHeight="1">
      <c r="A19" s="453" t="s">
        <v>2084</v>
      </c>
      <c r="B19" s="451">
        <v>4089</v>
      </c>
      <c r="C19" s="451">
        <v>2922</v>
      </c>
      <c r="D19" s="451">
        <v>1167</v>
      </c>
      <c r="E19" s="452">
        <v>13.03</v>
      </c>
      <c r="F19" s="451">
        <v>1629</v>
      </c>
      <c r="G19" s="451">
        <v>639</v>
      </c>
      <c r="H19" s="451">
        <v>567</v>
      </c>
      <c r="I19" s="451">
        <v>226</v>
      </c>
      <c r="J19" s="451">
        <v>274</v>
      </c>
      <c r="K19" s="451">
        <v>127</v>
      </c>
      <c r="L19" s="451">
        <v>213</v>
      </c>
      <c r="M19" s="451">
        <v>92</v>
      </c>
      <c r="N19" s="451">
        <v>87</v>
      </c>
      <c r="O19" s="451">
        <v>32</v>
      </c>
      <c r="P19" s="451">
        <v>152</v>
      </c>
      <c r="Q19" s="451">
        <v>51</v>
      </c>
    </row>
    <row r="20" spans="1:17" ht="40.5" customHeight="1">
      <c r="A20" s="453" t="s">
        <v>2083</v>
      </c>
      <c r="B20" s="451">
        <v>12800</v>
      </c>
      <c r="C20" s="451">
        <v>10448</v>
      </c>
      <c r="D20" s="451">
        <v>2352</v>
      </c>
      <c r="E20" s="452">
        <v>40.79</v>
      </c>
      <c r="F20" s="451">
        <v>7261</v>
      </c>
      <c r="G20" s="451">
        <v>1468</v>
      </c>
      <c r="H20" s="451">
        <v>1356</v>
      </c>
      <c r="I20" s="451">
        <v>367</v>
      </c>
      <c r="J20" s="451">
        <v>754</v>
      </c>
      <c r="K20" s="451">
        <v>247</v>
      </c>
      <c r="L20" s="451">
        <v>483</v>
      </c>
      <c r="M20" s="451">
        <v>112</v>
      </c>
      <c r="N20" s="451">
        <v>195</v>
      </c>
      <c r="O20" s="451">
        <v>56</v>
      </c>
      <c r="P20" s="451">
        <v>399</v>
      </c>
      <c r="Q20" s="451">
        <v>102</v>
      </c>
    </row>
    <row r="21" spans="1:17" ht="40.5" customHeight="1">
      <c r="A21" s="453"/>
      <c r="B21" s="451"/>
      <c r="C21" s="451"/>
      <c r="D21" s="451"/>
      <c r="E21" s="452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</row>
    <row r="22" spans="1:17" ht="29.45" customHeight="1">
      <c r="A22" s="823" t="s">
        <v>2082</v>
      </c>
      <c r="B22" s="825" t="s">
        <v>2081</v>
      </c>
      <c r="C22" s="826"/>
      <c r="D22" s="826"/>
      <c r="E22" s="826"/>
      <c r="F22" s="826"/>
      <c r="G22" s="826"/>
      <c r="H22" s="826"/>
      <c r="I22" s="827"/>
      <c r="J22" s="1020">
        <v>44363</v>
      </c>
      <c r="K22" s="1021"/>
      <c r="L22" s="1021"/>
      <c r="M22" s="1021"/>
      <c r="N22" s="1021"/>
      <c r="O22" s="1021"/>
      <c r="P22" s="1022"/>
      <c r="Q22" s="1022"/>
    </row>
    <row r="23" spans="1:17" ht="29.45" customHeight="1">
      <c r="A23" s="824"/>
      <c r="B23" s="828" t="s">
        <v>2080</v>
      </c>
      <c r="C23" s="829"/>
      <c r="D23" s="823"/>
      <c r="E23" s="826" t="s">
        <v>2079</v>
      </c>
      <c r="F23" s="826"/>
      <c r="G23" s="826"/>
      <c r="H23" s="826"/>
      <c r="I23" s="827"/>
      <c r="J23" s="1020">
        <v>2900</v>
      </c>
      <c r="K23" s="1021"/>
      <c r="L23" s="1021"/>
      <c r="M23" s="1021"/>
      <c r="N23" s="1021"/>
      <c r="O23" s="1021"/>
      <c r="P23" s="1022"/>
      <c r="Q23" s="1022"/>
    </row>
    <row r="24" spans="1:17" ht="29.45" customHeight="1">
      <c r="A24" s="824"/>
      <c r="B24" s="814"/>
      <c r="C24" s="809"/>
      <c r="D24" s="810"/>
      <c r="E24" s="809" t="s">
        <v>2078</v>
      </c>
      <c r="F24" s="809"/>
      <c r="G24" s="809"/>
      <c r="H24" s="809"/>
      <c r="I24" s="810"/>
      <c r="J24" s="1020">
        <v>5114</v>
      </c>
      <c r="K24" s="1021"/>
      <c r="L24" s="1021"/>
      <c r="M24" s="1021"/>
      <c r="N24" s="1021"/>
      <c r="O24" s="1021"/>
      <c r="P24" s="1022"/>
      <c r="Q24" s="1022"/>
    </row>
    <row r="25" spans="1:17" ht="29.45" customHeight="1">
      <c r="A25" s="810"/>
      <c r="B25" s="814" t="s">
        <v>2077</v>
      </c>
      <c r="C25" s="809"/>
      <c r="D25" s="809"/>
      <c r="E25" s="809"/>
      <c r="F25" s="809"/>
      <c r="G25" s="809"/>
      <c r="H25" s="809"/>
      <c r="I25" s="810"/>
      <c r="J25" s="1020">
        <v>52377</v>
      </c>
      <c r="K25" s="1021"/>
      <c r="L25" s="1021"/>
      <c r="M25" s="1021"/>
      <c r="N25" s="1021"/>
      <c r="O25" s="1021"/>
      <c r="P25" s="450"/>
      <c r="Q25" s="450"/>
    </row>
    <row r="27" spans="1:17" s="449" customFormat="1" ht="21.2" customHeight="1">
      <c r="A27" s="1018" t="s">
        <v>2076</v>
      </c>
      <c r="B27" s="1018"/>
      <c r="C27" s="1018"/>
      <c r="D27" s="1018"/>
      <c r="E27" s="1018"/>
      <c r="F27" s="1018"/>
      <c r="G27" s="1018"/>
      <c r="H27" s="1018"/>
      <c r="I27" s="1018"/>
      <c r="J27" s="1018"/>
      <c r="K27" s="1018"/>
      <c r="L27" s="1018"/>
      <c r="M27" s="1018"/>
      <c r="N27" s="1018"/>
      <c r="O27" s="1018"/>
    </row>
    <row r="28" spans="1:17" s="449" customFormat="1" ht="21.2" customHeight="1">
      <c r="A28" s="1019" t="s">
        <v>2075</v>
      </c>
      <c r="B28" s="1019"/>
      <c r="C28" s="1019"/>
      <c r="D28" s="1019"/>
      <c r="E28" s="1019"/>
      <c r="F28" s="1019"/>
      <c r="G28" s="1019"/>
      <c r="H28" s="1019"/>
      <c r="I28" s="1019"/>
      <c r="J28" s="1019"/>
      <c r="K28" s="1019"/>
      <c r="L28" s="1019"/>
      <c r="M28" s="1019"/>
      <c r="N28" s="1019"/>
      <c r="O28" s="1019"/>
    </row>
    <row r="29" spans="1:17" s="448" customFormat="1" ht="14.25">
      <c r="A29" s="448" t="s">
        <v>2074</v>
      </c>
    </row>
    <row r="30" spans="1:17" s="448" customFormat="1" ht="14.25">
      <c r="A30" s="448" t="s">
        <v>2073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L5:M5"/>
    <mergeCell ref="N5:O5"/>
    <mergeCell ref="P5:Q5"/>
    <mergeCell ref="B6:D6"/>
    <mergeCell ref="F6:O6"/>
    <mergeCell ref="A5:A7"/>
    <mergeCell ref="B5:E5"/>
    <mergeCell ref="F5:G5"/>
    <mergeCell ref="H5:I5"/>
    <mergeCell ref="J5:K5"/>
    <mergeCell ref="P3:R3"/>
    <mergeCell ref="B4:L4"/>
    <mergeCell ref="M4:O4"/>
    <mergeCell ref="P4:R4"/>
    <mergeCell ref="A1:O1"/>
    <mergeCell ref="A2:O2"/>
    <mergeCell ref="B3:L3"/>
    <mergeCell ref="M3:O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zoomScale="85" zoomScaleNormal="85" workbookViewId="0">
      <selection activeCell="B4" sqref="B4:L4"/>
    </sheetView>
  </sheetViews>
  <sheetFormatPr defaultRowHeight="16.5"/>
  <cols>
    <col min="1" max="1" width="20.625" style="717" customWidth="1"/>
    <col min="2" max="2" width="7.125" style="714" customWidth="1"/>
    <col min="3" max="3" width="8.25" style="714" customWidth="1"/>
    <col min="4" max="4" width="8" style="714" customWidth="1"/>
    <col min="5" max="5" width="7.125" style="737" customWidth="1"/>
    <col min="6" max="15" width="7.125" style="714" customWidth="1"/>
    <col min="16" max="16" width="7.5" style="714" customWidth="1"/>
    <col min="17" max="17" width="7.875" style="714" customWidth="1"/>
    <col min="18" max="256" width="9" style="714"/>
    <col min="257" max="257" width="20.625" style="714" customWidth="1"/>
    <col min="258" max="258" width="7.125" style="714" customWidth="1"/>
    <col min="259" max="259" width="8.25" style="714" customWidth="1"/>
    <col min="260" max="260" width="8" style="714" customWidth="1"/>
    <col min="261" max="271" width="7.125" style="714" customWidth="1"/>
    <col min="272" max="272" width="7.5" style="714" customWidth="1"/>
    <col min="273" max="273" width="7.875" style="714" customWidth="1"/>
    <col min="274" max="512" width="9" style="714"/>
    <col min="513" max="513" width="20.625" style="714" customWidth="1"/>
    <col min="514" max="514" width="7.125" style="714" customWidth="1"/>
    <col min="515" max="515" width="8.25" style="714" customWidth="1"/>
    <col min="516" max="516" width="8" style="714" customWidth="1"/>
    <col min="517" max="527" width="7.125" style="714" customWidth="1"/>
    <col min="528" max="528" width="7.5" style="714" customWidth="1"/>
    <col min="529" max="529" width="7.875" style="714" customWidth="1"/>
    <col min="530" max="768" width="9" style="714"/>
    <col min="769" max="769" width="20.625" style="714" customWidth="1"/>
    <col min="770" max="770" width="7.125" style="714" customWidth="1"/>
    <col min="771" max="771" width="8.25" style="714" customWidth="1"/>
    <col min="772" max="772" width="8" style="714" customWidth="1"/>
    <col min="773" max="783" width="7.125" style="714" customWidth="1"/>
    <col min="784" max="784" width="7.5" style="714" customWidth="1"/>
    <col min="785" max="785" width="7.875" style="714" customWidth="1"/>
    <col min="786" max="1024" width="9" style="714"/>
    <col min="1025" max="1025" width="20.625" style="714" customWidth="1"/>
    <col min="1026" max="1026" width="7.125" style="714" customWidth="1"/>
    <col min="1027" max="1027" width="8.25" style="714" customWidth="1"/>
    <col min="1028" max="1028" width="8" style="714" customWidth="1"/>
    <col min="1029" max="1039" width="7.125" style="714" customWidth="1"/>
    <col min="1040" max="1040" width="7.5" style="714" customWidth="1"/>
    <col min="1041" max="1041" width="7.875" style="714" customWidth="1"/>
    <col min="1042" max="1280" width="9" style="714"/>
    <col min="1281" max="1281" width="20.625" style="714" customWidth="1"/>
    <col min="1282" max="1282" width="7.125" style="714" customWidth="1"/>
    <col min="1283" max="1283" width="8.25" style="714" customWidth="1"/>
    <col min="1284" max="1284" width="8" style="714" customWidth="1"/>
    <col min="1285" max="1295" width="7.125" style="714" customWidth="1"/>
    <col min="1296" max="1296" width="7.5" style="714" customWidth="1"/>
    <col min="1297" max="1297" width="7.875" style="714" customWidth="1"/>
    <col min="1298" max="1536" width="9" style="714"/>
    <col min="1537" max="1537" width="20.625" style="714" customWidth="1"/>
    <col min="1538" max="1538" width="7.125" style="714" customWidth="1"/>
    <col min="1539" max="1539" width="8.25" style="714" customWidth="1"/>
    <col min="1540" max="1540" width="8" style="714" customWidth="1"/>
    <col min="1541" max="1551" width="7.125" style="714" customWidth="1"/>
    <col min="1552" max="1552" width="7.5" style="714" customWidth="1"/>
    <col min="1553" max="1553" width="7.875" style="714" customWidth="1"/>
    <col min="1554" max="1792" width="9" style="714"/>
    <col min="1793" max="1793" width="20.625" style="714" customWidth="1"/>
    <col min="1794" max="1794" width="7.125" style="714" customWidth="1"/>
    <col min="1795" max="1795" width="8.25" style="714" customWidth="1"/>
    <col min="1796" max="1796" width="8" style="714" customWidth="1"/>
    <col min="1797" max="1807" width="7.125" style="714" customWidth="1"/>
    <col min="1808" max="1808" width="7.5" style="714" customWidth="1"/>
    <col min="1809" max="1809" width="7.875" style="714" customWidth="1"/>
    <col min="1810" max="2048" width="9" style="714"/>
    <col min="2049" max="2049" width="20.625" style="714" customWidth="1"/>
    <col min="2050" max="2050" width="7.125" style="714" customWidth="1"/>
    <col min="2051" max="2051" width="8.25" style="714" customWidth="1"/>
    <col min="2052" max="2052" width="8" style="714" customWidth="1"/>
    <col min="2053" max="2063" width="7.125" style="714" customWidth="1"/>
    <col min="2064" max="2064" width="7.5" style="714" customWidth="1"/>
    <col min="2065" max="2065" width="7.875" style="714" customWidth="1"/>
    <col min="2066" max="2304" width="9" style="714"/>
    <col min="2305" max="2305" width="20.625" style="714" customWidth="1"/>
    <col min="2306" max="2306" width="7.125" style="714" customWidth="1"/>
    <col min="2307" max="2307" width="8.25" style="714" customWidth="1"/>
    <col min="2308" max="2308" width="8" style="714" customWidth="1"/>
    <col min="2309" max="2319" width="7.125" style="714" customWidth="1"/>
    <col min="2320" max="2320" width="7.5" style="714" customWidth="1"/>
    <col min="2321" max="2321" width="7.875" style="714" customWidth="1"/>
    <col min="2322" max="2560" width="9" style="714"/>
    <col min="2561" max="2561" width="20.625" style="714" customWidth="1"/>
    <col min="2562" max="2562" width="7.125" style="714" customWidth="1"/>
    <col min="2563" max="2563" width="8.25" style="714" customWidth="1"/>
    <col min="2564" max="2564" width="8" style="714" customWidth="1"/>
    <col min="2565" max="2575" width="7.125" style="714" customWidth="1"/>
    <col min="2576" max="2576" width="7.5" style="714" customWidth="1"/>
    <col min="2577" max="2577" width="7.875" style="714" customWidth="1"/>
    <col min="2578" max="2816" width="9" style="714"/>
    <col min="2817" max="2817" width="20.625" style="714" customWidth="1"/>
    <col min="2818" max="2818" width="7.125" style="714" customWidth="1"/>
    <col min="2819" max="2819" width="8.25" style="714" customWidth="1"/>
    <col min="2820" max="2820" width="8" style="714" customWidth="1"/>
    <col min="2821" max="2831" width="7.125" style="714" customWidth="1"/>
    <col min="2832" max="2832" width="7.5" style="714" customWidth="1"/>
    <col min="2833" max="2833" width="7.875" style="714" customWidth="1"/>
    <col min="2834" max="3072" width="9" style="714"/>
    <col min="3073" max="3073" width="20.625" style="714" customWidth="1"/>
    <col min="3074" max="3074" width="7.125" style="714" customWidth="1"/>
    <col min="3075" max="3075" width="8.25" style="714" customWidth="1"/>
    <col min="3076" max="3076" width="8" style="714" customWidth="1"/>
    <col min="3077" max="3087" width="7.125" style="714" customWidth="1"/>
    <col min="3088" max="3088" width="7.5" style="714" customWidth="1"/>
    <col min="3089" max="3089" width="7.875" style="714" customWidth="1"/>
    <col min="3090" max="3328" width="9" style="714"/>
    <col min="3329" max="3329" width="20.625" style="714" customWidth="1"/>
    <col min="3330" max="3330" width="7.125" style="714" customWidth="1"/>
    <col min="3331" max="3331" width="8.25" style="714" customWidth="1"/>
    <col min="3332" max="3332" width="8" style="714" customWidth="1"/>
    <col min="3333" max="3343" width="7.125" style="714" customWidth="1"/>
    <col min="3344" max="3344" width="7.5" style="714" customWidth="1"/>
    <col min="3345" max="3345" width="7.875" style="714" customWidth="1"/>
    <col min="3346" max="3584" width="9" style="714"/>
    <col min="3585" max="3585" width="20.625" style="714" customWidth="1"/>
    <col min="3586" max="3586" width="7.125" style="714" customWidth="1"/>
    <col min="3587" max="3587" width="8.25" style="714" customWidth="1"/>
    <col min="3588" max="3588" width="8" style="714" customWidth="1"/>
    <col min="3589" max="3599" width="7.125" style="714" customWidth="1"/>
    <col min="3600" max="3600" width="7.5" style="714" customWidth="1"/>
    <col min="3601" max="3601" width="7.875" style="714" customWidth="1"/>
    <col min="3602" max="3840" width="9" style="714"/>
    <col min="3841" max="3841" width="20.625" style="714" customWidth="1"/>
    <col min="3842" max="3842" width="7.125" style="714" customWidth="1"/>
    <col min="3843" max="3843" width="8.25" style="714" customWidth="1"/>
    <col min="3844" max="3844" width="8" style="714" customWidth="1"/>
    <col min="3845" max="3855" width="7.125" style="714" customWidth="1"/>
    <col min="3856" max="3856" width="7.5" style="714" customWidth="1"/>
    <col min="3857" max="3857" width="7.875" style="714" customWidth="1"/>
    <col min="3858" max="4096" width="9" style="714"/>
    <col min="4097" max="4097" width="20.625" style="714" customWidth="1"/>
    <col min="4098" max="4098" width="7.125" style="714" customWidth="1"/>
    <col min="4099" max="4099" width="8.25" style="714" customWidth="1"/>
    <col min="4100" max="4100" width="8" style="714" customWidth="1"/>
    <col min="4101" max="4111" width="7.125" style="714" customWidth="1"/>
    <col min="4112" max="4112" width="7.5" style="714" customWidth="1"/>
    <col min="4113" max="4113" width="7.875" style="714" customWidth="1"/>
    <col min="4114" max="4352" width="9" style="714"/>
    <col min="4353" max="4353" width="20.625" style="714" customWidth="1"/>
    <col min="4354" max="4354" width="7.125" style="714" customWidth="1"/>
    <col min="4355" max="4355" width="8.25" style="714" customWidth="1"/>
    <col min="4356" max="4356" width="8" style="714" customWidth="1"/>
    <col min="4357" max="4367" width="7.125" style="714" customWidth="1"/>
    <col min="4368" max="4368" width="7.5" style="714" customWidth="1"/>
    <col min="4369" max="4369" width="7.875" style="714" customWidth="1"/>
    <col min="4370" max="4608" width="9" style="714"/>
    <col min="4609" max="4609" width="20.625" style="714" customWidth="1"/>
    <col min="4610" max="4610" width="7.125" style="714" customWidth="1"/>
    <col min="4611" max="4611" width="8.25" style="714" customWidth="1"/>
    <col min="4612" max="4612" width="8" style="714" customWidth="1"/>
    <col min="4613" max="4623" width="7.125" style="714" customWidth="1"/>
    <col min="4624" max="4624" width="7.5" style="714" customWidth="1"/>
    <col min="4625" max="4625" width="7.875" style="714" customWidth="1"/>
    <col min="4626" max="4864" width="9" style="714"/>
    <col min="4865" max="4865" width="20.625" style="714" customWidth="1"/>
    <col min="4866" max="4866" width="7.125" style="714" customWidth="1"/>
    <col min="4867" max="4867" width="8.25" style="714" customWidth="1"/>
    <col min="4868" max="4868" width="8" style="714" customWidth="1"/>
    <col min="4869" max="4879" width="7.125" style="714" customWidth="1"/>
    <col min="4880" max="4880" width="7.5" style="714" customWidth="1"/>
    <col min="4881" max="4881" width="7.875" style="714" customWidth="1"/>
    <col min="4882" max="5120" width="9" style="714"/>
    <col min="5121" max="5121" width="20.625" style="714" customWidth="1"/>
    <col min="5122" max="5122" width="7.125" style="714" customWidth="1"/>
    <col min="5123" max="5123" width="8.25" style="714" customWidth="1"/>
    <col min="5124" max="5124" width="8" style="714" customWidth="1"/>
    <col min="5125" max="5135" width="7.125" style="714" customWidth="1"/>
    <col min="5136" max="5136" width="7.5" style="714" customWidth="1"/>
    <col min="5137" max="5137" width="7.875" style="714" customWidth="1"/>
    <col min="5138" max="5376" width="9" style="714"/>
    <col min="5377" max="5377" width="20.625" style="714" customWidth="1"/>
    <col min="5378" max="5378" width="7.125" style="714" customWidth="1"/>
    <col min="5379" max="5379" width="8.25" style="714" customWidth="1"/>
    <col min="5380" max="5380" width="8" style="714" customWidth="1"/>
    <col min="5381" max="5391" width="7.125" style="714" customWidth="1"/>
    <col min="5392" max="5392" width="7.5" style="714" customWidth="1"/>
    <col min="5393" max="5393" width="7.875" style="714" customWidth="1"/>
    <col min="5394" max="5632" width="9" style="714"/>
    <col min="5633" max="5633" width="20.625" style="714" customWidth="1"/>
    <col min="5634" max="5634" width="7.125" style="714" customWidth="1"/>
    <col min="5635" max="5635" width="8.25" style="714" customWidth="1"/>
    <col min="5636" max="5636" width="8" style="714" customWidth="1"/>
    <col min="5637" max="5647" width="7.125" style="714" customWidth="1"/>
    <col min="5648" max="5648" width="7.5" style="714" customWidth="1"/>
    <col min="5649" max="5649" width="7.875" style="714" customWidth="1"/>
    <col min="5650" max="5888" width="9" style="714"/>
    <col min="5889" max="5889" width="20.625" style="714" customWidth="1"/>
    <col min="5890" max="5890" width="7.125" style="714" customWidth="1"/>
    <col min="5891" max="5891" width="8.25" style="714" customWidth="1"/>
    <col min="5892" max="5892" width="8" style="714" customWidth="1"/>
    <col min="5893" max="5903" width="7.125" style="714" customWidth="1"/>
    <col min="5904" max="5904" width="7.5" style="714" customWidth="1"/>
    <col min="5905" max="5905" width="7.875" style="714" customWidth="1"/>
    <col min="5906" max="6144" width="9" style="714"/>
    <col min="6145" max="6145" width="20.625" style="714" customWidth="1"/>
    <col min="6146" max="6146" width="7.125" style="714" customWidth="1"/>
    <col min="6147" max="6147" width="8.25" style="714" customWidth="1"/>
    <col min="6148" max="6148" width="8" style="714" customWidth="1"/>
    <col min="6149" max="6159" width="7.125" style="714" customWidth="1"/>
    <col min="6160" max="6160" width="7.5" style="714" customWidth="1"/>
    <col min="6161" max="6161" width="7.875" style="714" customWidth="1"/>
    <col min="6162" max="6400" width="9" style="714"/>
    <col min="6401" max="6401" width="20.625" style="714" customWidth="1"/>
    <col min="6402" max="6402" width="7.125" style="714" customWidth="1"/>
    <col min="6403" max="6403" width="8.25" style="714" customWidth="1"/>
    <col min="6404" max="6404" width="8" style="714" customWidth="1"/>
    <col min="6405" max="6415" width="7.125" style="714" customWidth="1"/>
    <col min="6416" max="6416" width="7.5" style="714" customWidth="1"/>
    <col min="6417" max="6417" width="7.875" style="714" customWidth="1"/>
    <col min="6418" max="6656" width="9" style="714"/>
    <col min="6657" max="6657" width="20.625" style="714" customWidth="1"/>
    <col min="6658" max="6658" width="7.125" style="714" customWidth="1"/>
    <col min="6659" max="6659" width="8.25" style="714" customWidth="1"/>
    <col min="6660" max="6660" width="8" style="714" customWidth="1"/>
    <col min="6661" max="6671" width="7.125" style="714" customWidth="1"/>
    <col min="6672" max="6672" width="7.5" style="714" customWidth="1"/>
    <col min="6673" max="6673" width="7.875" style="714" customWidth="1"/>
    <col min="6674" max="6912" width="9" style="714"/>
    <col min="6913" max="6913" width="20.625" style="714" customWidth="1"/>
    <col min="6914" max="6914" width="7.125" style="714" customWidth="1"/>
    <col min="6915" max="6915" width="8.25" style="714" customWidth="1"/>
    <col min="6916" max="6916" width="8" style="714" customWidth="1"/>
    <col min="6917" max="6927" width="7.125" style="714" customWidth="1"/>
    <col min="6928" max="6928" width="7.5" style="714" customWidth="1"/>
    <col min="6929" max="6929" width="7.875" style="714" customWidth="1"/>
    <col min="6930" max="7168" width="9" style="714"/>
    <col min="7169" max="7169" width="20.625" style="714" customWidth="1"/>
    <col min="7170" max="7170" width="7.125" style="714" customWidth="1"/>
    <col min="7171" max="7171" width="8.25" style="714" customWidth="1"/>
    <col min="7172" max="7172" width="8" style="714" customWidth="1"/>
    <col min="7173" max="7183" width="7.125" style="714" customWidth="1"/>
    <col min="7184" max="7184" width="7.5" style="714" customWidth="1"/>
    <col min="7185" max="7185" width="7.875" style="714" customWidth="1"/>
    <col min="7186" max="7424" width="9" style="714"/>
    <col min="7425" max="7425" width="20.625" style="714" customWidth="1"/>
    <col min="7426" max="7426" width="7.125" style="714" customWidth="1"/>
    <col min="7427" max="7427" width="8.25" style="714" customWidth="1"/>
    <col min="7428" max="7428" width="8" style="714" customWidth="1"/>
    <col min="7429" max="7439" width="7.125" style="714" customWidth="1"/>
    <col min="7440" max="7440" width="7.5" style="714" customWidth="1"/>
    <col min="7441" max="7441" width="7.875" style="714" customWidth="1"/>
    <col min="7442" max="7680" width="9" style="714"/>
    <col min="7681" max="7681" width="20.625" style="714" customWidth="1"/>
    <col min="7682" max="7682" width="7.125" style="714" customWidth="1"/>
    <col min="7683" max="7683" width="8.25" style="714" customWidth="1"/>
    <col min="7684" max="7684" width="8" style="714" customWidth="1"/>
    <col min="7685" max="7695" width="7.125" style="714" customWidth="1"/>
    <col min="7696" max="7696" width="7.5" style="714" customWidth="1"/>
    <col min="7697" max="7697" width="7.875" style="714" customWidth="1"/>
    <col min="7698" max="7936" width="9" style="714"/>
    <col min="7937" max="7937" width="20.625" style="714" customWidth="1"/>
    <col min="7938" max="7938" width="7.125" style="714" customWidth="1"/>
    <col min="7939" max="7939" width="8.25" style="714" customWidth="1"/>
    <col min="7940" max="7940" width="8" style="714" customWidth="1"/>
    <col min="7941" max="7951" width="7.125" style="714" customWidth="1"/>
    <col min="7952" max="7952" width="7.5" style="714" customWidth="1"/>
    <col min="7953" max="7953" width="7.875" style="714" customWidth="1"/>
    <col min="7954" max="8192" width="9" style="714"/>
    <col min="8193" max="8193" width="20.625" style="714" customWidth="1"/>
    <col min="8194" max="8194" width="7.125" style="714" customWidth="1"/>
    <col min="8195" max="8195" width="8.25" style="714" customWidth="1"/>
    <col min="8196" max="8196" width="8" style="714" customWidth="1"/>
    <col min="8197" max="8207" width="7.125" style="714" customWidth="1"/>
    <col min="8208" max="8208" width="7.5" style="714" customWidth="1"/>
    <col min="8209" max="8209" width="7.875" style="714" customWidth="1"/>
    <col min="8210" max="8448" width="9" style="714"/>
    <col min="8449" max="8449" width="20.625" style="714" customWidth="1"/>
    <col min="8450" max="8450" width="7.125" style="714" customWidth="1"/>
    <col min="8451" max="8451" width="8.25" style="714" customWidth="1"/>
    <col min="8452" max="8452" width="8" style="714" customWidth="1"/>
    <col min="8453" max="8463" width="7.125" style="714" customWidth="1"/>
    <col min="8464" max="8464" width="7.5" style="714" customWidth="1"/>
    <col min="8465" max="8465" width="7.875" style="714" customWidth="1"/>
    <col min="8466" max="8704" width="9" style="714"/>
    <col min="8705" max="8705" width="20.625" style="714" customWidth="1"/>
    <col min="8706" max="8706" width="7.125" style="714" customWidth="1"/>
    <col min="8707" max="8707" width="8.25" style="714" customWidth="1"/>
    <col min="8708" max="8708" width="8" style="714" customWidth="1"/>
    <col min="8709" max="8719" width="7.125" style="714" customWidth="1"/>
    <col min="8720" max="8720" width="7.5" style="714" customWidth="1"/>
    <col min="8721" max="8721" width="7.875" style="714" customWidth="1"/>
    <col min="8722" max="8960" width="9" style="714"/>
    <col min="8961" max="8961" width="20.625" style="714" customWidth="1"/>
    <col min="8962" max="8962" width="7.125" style="714" customWidth="1"/>
    <col min="8963" max="8963" width="8.25" style="714" customWidth="1"/>
    <col min="8964" max="8964" width="8" style="714" customWidth="1"/>
    <col min="8965" max="8975" width="7.125" style="714" customWidth="1"/>
    <col min="8976" max="8976" width="7.5" style="714" customWidth="1"/>
    <col min="8977" max="8977" width="7.875" style="714" customWidth="1"/>
    <col min="8978" max="9216" width="9" style="714"/>
    <col min="9217" max="9217" width="20.625" style="714" customWidth="1"/>
    <col min="9218" max="9218" width="7.125" style="714" customWidth="1"/>
    <col min="9219" max="9219" width="8.25" style="714" customWidth="1"/>
    <col min="9220" max="9220" width="8" style="714" customWidth="1"/>
    <col min="9221" max="9231" width="7.125" style="714" customWidth="1"/>
    <col min="9232" max="9232" width="7.5" style="714" customWidth="1"/>
    <col min="9233" max="9233" width="7.875" style="714" customWidth="1"/>
    <col min="9234" max="9472" width="9" style="714"/>
    <col min="9473" max="9473" width="20.625" style="714" customWidth="1"/>
    <col min="9474" max="9474" width="7.125" style="714" customWidth="1"/>
    <col min="9475" max="9475" width="8.25" style="714" customWidth="1"/>
    <col min="9476" max="9476" width="8" style="714" customWidth="1"/>
    <col min="9477" max="9487" width="7.125" style="714" customWidth="1"/>
    <col min="9488" max="9488" width="7.5" style="714" customWidth="1"/>
    <col min="9489" max="9489" width="7.875" style="714" customWidth="1"/>
    <col min="9490" max="9728" width="9" style="714"/>
    <col min="9729" max="9729" width="20.625" style="714" customWidth="1"/>
    <col min="9730" max="9730" width="7.125" style="714" customWidth="1"/>
    <col min="9731" max="9731" width="8.25" style="714" customWidth="1"/>
    <col min="9732" max="9732" width="8" style="714" customWidth="1"/>
    <col min="9733" max="9743" width="7.125" style="714" customWidth="1"/>
    <col min="9744" max="9744" width="7.5" style="714" customWidth="1"/>
    <col min="9745" max="9745" width="7.875" style="714" customWidth="1"/>
    <col min="9746" max="9984" width="9" style="714"/>
    <col min="9985" max="9985" width="20.625" style="714" customWidth="1"/>
    <col min="9986" max="9986" width="7.125" style="714" customWidth="1"/>
    <col min="9987" max="9987" width="8.25" style="714" customWidth="1"/>
    <col min="9988" max="9988" width="8" style="714" customWidth="1"/>
    <col min="9989" max="9999" width="7.125" style="714" customWidth="1"/>
    <col min="10000" max="10000" width="7.5" style="714" customWidth="1"/>
    <col min="10001" max="10001" width="7.875" style="714" customWidth="1"/>
    <col min="10002" max="10240" width="9" style="714"/>
    <col min="10241" max="10241" width="20.625" style="714" customWidth="1"/>
    <col min="10242" max="10242" width="7.125" style="714" customWidth="1"/>
    <col min="10243" max="10243" width="8.25" style="714" customWidth="1"/>
    <col min="10244" max="10244" width="8" style="714" customWidth="1"/>
    <col min="10245" max="10255" width="7.125" style="714" customWidth="1"/>
    <col min="10256" max="10256" width="7.5" style="714" customWidth="1"/>
    <col min="10257" max="10257" width="7.875" style="714" customWidth="1"/>
    <col min="10258" max="10496" width="9" style="714"/>
    <col min="10497" max="10497" width="20.625" style="714" customWidth="1"/>
    <col min="10498" max="10498" width="7.125" style="714" customWidth="1"/>
    <col min="10499" max="10499" width="8.25" style="714" customWidth="1"/>
    <col min="10500" max="10500" width="8" style="714" customWidth="1"/>
    <col min="10501" max="10511" width="7.125" style="714" customWidth="1"/>
    <col min="10512" max="10512" width="7.5" style="714" customWidth="1"/>
    <col min="10513" max="10513" width="7.875" style="714" customWidth="1"/>
    <col min="10514" max="10752" width="9" style="714"/>
    <col min="10753" max="10753" width="20.625" style="714" customWidth="1"/>
    <col min="10754" max="10754" width="7.125" style="714" customWidth="1"/>
    <col min="10755" max="10755" width="8.25" style="714" customWidth="1"/>
    <col min="10756" max="10756" width="8" style="714" customWidth="1"/>
    <col min="10757" max="10767" width="7.125" style="714" customWidth="1"/>
    <col min="10768" max="10768" width="7.5" style="714" customWidth="1"/>
    <col min="10769" max="10769" width="7.875" style="714" customWidth="1"/>
    <col min="10770" max="11008" width="9" style="714"/>
    <col min="11009" max="11009" width="20.625" style="714" customWidth="1"/>
    <col min="11010" max="11010" width="7.125" style="714" customWidth="1"/>
    <col min="11011" max="11011" width="8.25" style="714" customWidth="1"/>
    <col min="11012" max="11012" width="8" style="714" customWidth="1"/>
    <col min="11013" max="11023" width="7.125" style="714" customWidth="1"/>
    <col min="11024" max="11024" width="7.5" style="714" customWidth="1"/>
    <col min="11025" max="11025" width="7.875" style="714" customWidth="1"/>
    <col min="11026" max="11264" width="9" style="714"/>
    <col min="11265" max="11265" width="20.625" style="714" customWidth="1"/>
    <col min="11266" max="11266" width="7.125" style="714" customWidth="1"/>
    <col min="11267" max="11267" width="8.25" style="714" customWidth="1"/>
    <col min="11268" max="11268" width="8" style="714" customWidth="1"/>
    <col min="11269" max="11279" width="7.125" style="714" customWidth="1"/>
    <col min="11280" max="11280" width="7.5" style="714" customWidth="1"/>
    <col min="11281" max="11281" width="7.875" style="714" customWidth="1"/>
    <col min="11282" max="11520" width="9" style="714"/>
    <col min="11521" max="11521" width="20.625" style="714" customWidth="1"/>
    <col min="11522" max="11522" width="7.125" style="714" customWidth="1"/>
    <col min="11523" max="11523" width="8.25" style="714" customWidth="1"/>
    <col min="11524" max="11524" width="8" style="714" customWidth="1"/>
    <col min="11525" max="11535" width="7.125" style="714" customWidth="1"/>
    <col min="11536" max="11536" width="7.5" style="714" customWidth="1"/>
    <col min="11537" max="11537" width="7.875" style="714" customWidth="1"/>
    <col min="11538" max="11776" width="9" style="714"/>
    <col min="11777" max="11777" width="20.625" style="714" customWidth="1"/>
    <col min="11778" max="11778" width="7.125" style="714" customWidth="1"/>
    <col min="11779" max="11779" width="8.25" style="714" customWidth="1"/>
    <col min="11780" max="11780" width="8" style="714" customWidth="1"/>
    <col min="11781" max="11791" width="7.125" style="714" customWidth="1"/>
    <col min="11792" max="11792" width="7.5" style="714" customWidth="1"/>
    <col min="11793" max="11793" width="7.875" style="714" customWidth="1"/>
    <col min="11794" max="12032" width="9" style="714"/>
    <col min="12033" max="12033" width="20.625" style="714" customWidth="1"/>
    <col min="12034" max="12034" width="7.125" style="714" customWidth="1"/>
    <col min="12035" max="12035" width="8.25" style="714" customWidth="1"/>
    <col min="12036" max="12036" width="8" style="714" customWidth="1"/>
    <col min="12037" max="12047" width="7.125" style="714" customWidth="1"/>
    <col min="12048" max="12048" width="7.5" style="714" customWidth="1"/>
    <col min="12049" max="12049" width="7.875" style="714" customWidth="1"/>
    <col min="12050" max="12288" width="9" style="714"/>
    <col min="12289" max="12289" width="20.625" style="714" customWidth="1"/>
    <col min="12290" max="12290" width="7.125" style="714" customWidth="1"/>
    <col min="12291" max="12291" width="8.25" style="714" customWidth="1"/>
    <col min="12292" max="12292" width="8" style="714" customWidth="1"/>
    <col min="12293" max="12303" width="7.125" style="714" customWidth="1"/>
    <col min="12304" max="12304" width="7.5" style="714" customWidth="1"/>
    <col min="12305" max="12305" width="7.875" style="714" customWidth="1"/>
    <col min="12306" max="12544" width="9" style="714"/>
    <col min="12545" max="12545" width="20.625" style="714" customWidth="1"/>
    <col min="12546" max="12546" width="7.125" style="714" customWidth="1"/>
    <col min="12547" max="12547" width="8.25" style="714" customWidth="1"/>
    <col min="12548" max="12548" width="8" style="714" customWidth="1"/>
    <col min="12549" max="12559" width="7.125" style="714" customWidth="1"/>
    <col min="12560" max="12560" width="7.5" style="714" customWidth="1"/>
    <col min="12561" max="12561" width="7.875" style="714" customWidth="1"/>
    <col min="12562" max="12800" width="9" style="714"/>
    <col min="12801" max="12801" width="20.625" style="714" customWidth="1"/>
    <col min="12802" max="12802" width="7.125" style="714" customWidth="1"/>
    <col min="12803" max="12803" width="8.25" style="714" customWidth="1"/>
    <col min="12804" max="12804" width="8" style="714" customWidth="1"/>
    <col min="12805" max="12815" width="7.125" style="714" customWidth="1"/>
    <col min="12816" max="12816" width="7.5" style="714" customWidth="1"/>
    <col min="12817" max="12817" width="7.875" style="714" customWidth="1"/>
    <col min="12818" max="13056" width="9" style="714"/>
    <col min="13057" max="13057" width="20.625" style="714" customWidth="1"/>
    <col min="13058" max="13058" width="7.125" style="714" customWidth="1"/>
    <col min="13059" max="13059" width="8.25" style="714" customWidth="1"/>
    <col min="13060" max="13060" width="8" style="714" customWidth="1"/>
    <col min="13061" max="13071" width="7.125" style="714" customWidth="1"/>
    <col min="13072" max="13072" width="7.5" style="714" customWidth="1"/>
    <col min="13073" max="13073" width="7.875" style="714" customWidth="1"/>
    <col min="13074" max="13312" width="9" style="714"/>
    <col min="13313" max="13313" width="20.625" style="714" customWidth="1"/>
    <col min="13314" max="13314" width="7.125" style="714" customWidth="1"/>
    <col min="13315" max="13315" width="8.25" style="714" customWidth="1"/>
    <col min="13316" max="13316" width="8" style="714" customWidth="1"/>
    <col min="13317" max="13327" width="7.125" style="714" customWidth="1"/>
    <col min="13328" max="13328" width="7.5" style="714" customWidth="1"/>
    <col min="13329" max="13329" width="7.875" style="714" customWidth="1"/>
    <col min="13330" max="13568" width="9" style="714"/>
    <col min="13569" max="13569" width="20.625" style="714" customWidth="1"/>
    <col min="13570" max="13570" width="7.125" style="714" customWidth="1"/>
    <col min="13571" max="13571" width="8.25" style="714" customWidth="1"/>
    <col min="13572" max="13572" width="8" style="714" customWidth="1"/>
    <col min="13573" max="13583" width="7.125" style="714" customWidth="1"/>
    <col min="13584" max="13584" width="7.5" style="714" customWidth="1"/>
    <col min="13585" max="13585" width="7.875" style="714" customWidth="1"/>
    <col min="13586" max="13824" width="9" style="714"/>
    <col min="13825" max="13825" width="20.625" style="714" customWidth="1"/>
    <col min="13826" max="13826" width="7.125" style="714" customWidth="1"/>
    <col min="13827" max="13827" width="8.25" style="714" customWidth="1"/>
    <col min="13828" max="13828" width="8" style="714" customWidth="1"/>
    <col min="13829" max="13839" width="7.125" style="714" customWidth="1"/>
    <col min="13840" max="13840" width="7.5" style="714" customWidth="1"/>
    <col min="13841" max="13841" width="7.875" style="714" customWidth="1"/>
    <col min="13842" max="14080" width="9" style="714"/>
    <col min="14081" max="14081" width="20.625" style="714" customWidth="1"/>
    <col min="14082" max="14082" width="7.125" style="714" customWidth="1"/>
    <col min="14083" max="14083" width="8.25" style="714" customWidth="1"/>
    <col min="14084" max="14084" width="8" style="714" customWidth="1"/>
    <col min="14085" max="14095" width="7.125" style="714" customWidth="1"/>
    <col min="14096" max="14096" width="7.5" style="714" customWidth="1"/>
    <col min="14097" max="14097" width="7.875" style="714" customWidth="1"/>
    <col min="14098" max="14336" width="9" style="714"/>
    <col min="14337" max="14337" width="20.625" style="714" customWidth="1"/>
    <col min="14338" max="14338" width="7.125" style="714" customWidth="1"/>
    <col min="14339" max="14339" width="8.25" style="714" customWidth="1"/>
    <col min="14340" max="14340" width="8" style="714" customWidth="1"/>
    <col min="14341" max="14351" width="7.125" style="714" customWidth="1"/>
    <col min="14352" max="14352" width="7.5" style="714" customWidth="1"/>
    <col min="14353" max="14353" width="7.875" style="714" customWidth="1"/>
    <col min="14354" max="14592" width="9" style="714"/>
    <col min="14593" max="14593" width="20.625" style="714" customWidth="1"/>
    <col min="14594" max="14594" width="7.125" style="714" customWidth="1"/>
    <col min="14595" max="14595" width="8.25" style="714" customWidth="1"/>
    <col min="14596" max="14596" width="8" style="714" customWidth="1"/>
    <col min="14597" max="14607" width="7.125" style="714" customWidth="1"/>
    <col min="14608" max="14608" width="7.5" style="714" customWidth="1"/>
    <col min="14609" max="14609" width="7.875" style="714" customWidth="1"/>
    <col min="14610" max="14848" width="9" style="714"/>
    <col min="14849" max="14849" width="20.625" style="714" customWidth="1"/>
    <col min="14850" max="14850" width="7.125" style="714" customWidth="1"/>
    <col min="14851" max="14851" width="8.25" style="714" customWidth="1"/>
    <col min="14852" max="14852" width="8" style="714" customWidth="1"/>
    <col min="14853" max="14863" width="7.125" style="714" customWidth="1"/>
    <col min="14864" max="14864" width="7.5" style="714" customWidth="1"/>
    <col min="14865" max="14865" width="7.875" style="714" customWidth="1"/>
    <col min="14866" max="15104" width="9" style="714"/>
    <col min="15105" max="15105" width="20.625" style="714" customWidth="1"/>
    <col min="15106" max="15106" width="7.125" style="714" customWidth="1"/>
    <col min="15107" max="15107" width="8.25" style="714" customWidth="1"/>
    <col min="15108" max="15108" width="8" style="714" customWidth="1"/>
    <col min="15109" max="15119" width="7.125" style="714" customWidth="1"/>
    <col min="15120" max="15120" width="7.5" style="714" customWidth="1"/>
    <col min="15121" max="15121" width="7.875" style="714" customWidth="1"/>
    <col min="15122" max="15360" width="9" style="714"/>
    <col min="15361" max="15361" width="20.625" style="714" customWidth="1"/>
    <col min="15362" max="15362" width="7.125" style="714" customWidth="1"/>
    <col min="15363" max="15363" width="8.25" style="714" customWidth="1"/>
    <col min="15364" max="15364" width="8" style="714" customWidth="1"/>
    <col min="15365" max="15375" width="7.125" style="714" customWidth="1"/>
    <col min="15376" max="15376" width="7.5" style="714" customWidth="1"/>
    <col min="15377" max="15377" width="7.875" style="714" customWidth="1"/>
    <col min="15378" max="15616" width="9" style="714"/>
    <col min="15617" max="15617" width="20.625" style="714" customWidth="1"/>
    <col min="15618" max="15618" width="7.125" style="714" customWidth="1"/>
    <col min="15619" max="15619" width="8.25" style="714" customWidth="1"/>
    <col min="15620" max="15620" width="8" style="714" customWidth="1"/>
    <col min="15621" max="15631" width="7.125" style="714" customWidth="1"/>
    <col min="15632" max="15632" width="7.5" style="714" customWidth="1"/>
    <col min="15633" max="15633" width="7.875" style="714" customWidth="1"/>
    <col min="15634" max="15872" width="9" style="714"/>
    <col min="15873" max="15873" width="20.625" style="714" customWidth="1"/>
    <col min="15874" max="15874" width="7.125" style="714" customWidth="1"/>
    <col min="15875" max="15875" width="8.25" style="714" customWidth="1"/>
    <col min="15876" max="15876" width="8" style="714" customWidth="1"/>
    <col min="15877" max="15887" width="7.125" style="714" customWidth="1"/>
    <col min="15888" max="15888" width="7.5" style="714" customWidth="1"/>
    <col min="15889" max="15889" width="7.875" style="714" customWidth="1"/>
    <col min="15890" max="16128" width="9" style="714"/>
    <col min="16129" max="16129" width="20.625" style="714" customWidth="1"/>
    <col min="16130" max="16130" width="7.125" style="714" customWidth="1"/>
    <col min="16131" max="16131" width="8.25" style="714" customWidth="1"/>
    <col min="16132" max="16132" width="8" style="714" customWidth="1"/>
    <col min="16133" max="16143" width="7.125" style="714" customWidth="1"/>
    <col min="16144" max="16144" width="7.5" style="714" customWidth="1"/>
    <col min="16145" max="16145" width="7.875" style="714" customWidth="1"/>
    <col min="16146" max="16384" width="9" style="714"/>
  </cols>
  <sheetData>
    <row r="1" spans="1:18" ht="24.75" customHeight="1">
      <c r="A1" s="762" t="s">
        <v>2872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</row>
    <row r="2" spans="1:18" ht="23.25" customHeight="1">
      <c r="A2" s="763" t="s">
        <v>2873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</row>
    <row r="3" spans="1:18" ht="19.5">
      <c r="A3" s="715"/>
      <c r="B3" s="764" t="s">
        <v>2874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2"/>
      <c r="N3" s="765"/>
      <c r="O3" s="765"/>
      <c r="P3" s="762" t="s">
        <v>2875</v>
      </c>
      <c r="Q3" s="765"/>
      <c r="R3" s="765"/>
    </row>
    <row r="4" spans="1:18" ht="18" customHeight="1">
      <c r="A4" s="716"/>
      <c r="B4" s="766" t="s">
        <v>2876</v>
      </c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7"/>
      <c r="N4" s="768"/>
      <c r="O4" s="768"/>
      <c r="P4" s="767" t="s">
        <v>2877</v>
      </c>
      <c r="Q4" s="768"/>
      <c r="R4" s="768"/>
    </row>
    <row r="5" spans="1:18" s="717" customFormat="1" ht="33.75" customHeight="1">
      <c r="A5" s="758" t="s">
        <v>2878</v>
      </c>
      <c r="B5" s="748" t="s">
        <v>2879</v>
      </c>
      <c r="C5" s="749"/>
      <c r="D5" s="749"/>
      <c r="E5" s="750"/>
      <c r="F5" s="761" t="s">
        <v>2880</v>
      </c>
      <c r="G5" s="761"/>
      <c r="H5" s="761" t="s">
        <v>2881</v>
      </c>
      <c r="I5" s="761"/>
      <c r="J5" s="761" t="s">
        <v>2882</v>
      </c>
      <c r="K5" s="761"/>
      <c r="L5" s="761" t="s">
        <v>2883</v>
      </c>
      <c r="M5" s="761"/>
      <c r="N5" s="746" t="s">
        <v>2884</v>
      </c>
      <c r="O5" s="746"/>
      <c r="P5" s="747" t="s">
        <v>2885</v>
      </c>
      <c r="Q5" s="746"/>
    </row>
    <row r="6" spans="1:18" s="717" customFormat="1" ht="34.5" customHeight="1">
      <c r="A6" s="759"/>
      <c r="B6" s="748" t="s">
        <v>2886</v>
      </c>
      <c r="C6" s="749"/>
      <c r="D6" s="750"/>
      <c r="E6" s="718" t="s">
        <v>2887</v>
      </c>
      <c r="F6" s="746" t="s">
        <v>2888</v>
      </c>
      <c r="G6" s="746"/>
      <c r="H6" s="746"/>
      <c r="I6" s="746"/>
      <c r="J6" s="746"/>
      <c r="K6" s="746"/>
      <c r="L6" s="746"/>
      <c r="M6" s="746"/>
      <c r="N6" s="746"/>
      <c r="O6" s="746"/>
    </row>
    <row r="7" spans="1:18" s="717" customFormat="1" ht="34.5" customHeight="1">
      <c r="A7" s="760"/>
      <c r="B7" s="719" t="s">
        <v>2889</v>
      </c>
      <c r="C7" s="720" t="s">
        <v>2890</v>
      </c>
      <c r="D7" s="720" t="s">
        <v>2891</v>
      </c>
      <c r="E7" s="721" t="s">
        <v>2892</v>
      </c>
      <c r="F7" s="722" t="s">
        <v>2890</v>
      </c>
      <c r="G7" s="722" t="s">
        <v>2891</v>
      </c>
      <c r="H7" s="722" t="s">
        <v>2890</v>
      </c>
      <c r="I7" s="722" t="s">
        <v>2891</v>
      </c>
      <c r="J7" s="722" t="s">
        <v>2890</v>
      </c>
      <c r="K7" s="722" t="s">
        <v>2891</v>
      </c>
      <c r="L7" s="722" t="s">
        <v>2890</v>
      </c>
      <c r="M7" s="722" t="s">
        <v>2891</v>
      </c>
      <c r="N7" s="722" t="s">
        <v>2890</v>
      </c>
      <c r="O7" s="722" t="s">
        <v>2891</v>
      </c>
      <c r="P7" s="722" t="s">
        <v>2890</v>
      </c>
      <c r="Q7" s="722" t="s">
        <v>2891</v>
      </c>
    </row>
    <row r="8" spans="1:18" ht="40.5" customHeight="1">
      <c r="A8" s="723" t="s">
        <v>2893</v>
      </c>
      <c r="B8" s="724">
        <f>SUM(C8:D8)</f>
        <v>38143</v>
      </c>
      <c r="C8" s="724">
        <f>SUM(C9:C17)</f>
        <v>25099</v>
      </c>
      <c r="D8" s="724">
        <f>SUM(D9:D17)</f>
        <v>13044</v>
      </c>
      <c r="E8" s="725">
        <f>B8/49260</f>
        <v>0.77431993503857088</v>
      </c>
      <c r="F8" s="726">
        <f>SUM(F9:F17)</f>
        <v>16636</v>
      </c>
      <c r="G8" s="726">
        <f t="shared" ref="G8:Q8" si="0">SUM(G9:G17)</f>
        <v>6752</v>
      </c>
      <c r="H8" s="726">
        <f t="shared" si="0"/>
        <v>2966</v>
      </c>
      <c r="I8" s="726">
        <f t="shared" si="0"/>
        <v>2427</v>
      </c>
      <c r="J8" s="726">
        <f t="shared" si="0"/>
        <v>1983</v>
      </c>
      <c r="K8" s="726">
        <f t="shared" si="0"/>
        <v>1454</v>
      </c>
      <c r="L8" s="726">
        <f t="shared" si="0"/>
        <v>1964</v>
      </c>
      <c r="M8" s="726">
        <f t="shared" si="0"/>
        <v>1410</v>
      </c>
      <c r="N8" s="726">
        <f t="shared" si="0"/>
        <v>635</v>
      </c>
      <c r="O8" s="726">
        <f t="shared" si="0"/>
        <v>423</v>
      </c>
      <c r="P8" s="726">
        <f t="shared" si="0"/>
        <v>915</v>
      </c>
      <c r="Q8" s="726">
        <f t="shared" si="0"/>
        <v>578</v>
      </c>
    </row>
    <row r="9" spans="1:18" ht="40.5" customHeight="1">
      <c r="A9" s="727" t="s">
        <v>2894</v>
      </c>
      <c r="B9" s="724">
        <f t="shared" ref="B9:B17" si="1">SUM(C9:D9)</f>
        <v>455</v>
      </c>
      <c r="C9" s="728">
        <f>SUM(F9,H9,J9,L9,N9,P9)</f>
        <v>334</v>
      </c>
      <c r="D9" s="728">
        <f>SUM(G9,I9,K9,M9,O9,Q9)</f>
        <v>121</v>
      </c>
      <c r="E9" s="725">
        <f t="shared" ref="E9:E17" si="2">B9/49260</f>
        <v>9.2367032074705639E-3</v>
      </c>
      <c r="F9" s="729">
        <v>237</v>
      </c>
      <c r="G9" s="729">
        <v>74</v>
      </c>
      <c r="H9" s="729">
        <v>35</v>
      </c>
      <c r="I9" s="729">
        <v>16</v>
      </c>
      <c r="J9" s="729">
        <v>25</v>
      </c>
      <c r="K9" s="729">
        <v>14</v>
      </c>
      <c r="L9" s="729">
        <v>17</v>
      </c>
      <c r="M9" s="729">
        <v>5</v>
      </c>
      <c r="N9" s="729">
        <v>12</v>
      </c>
      <c r="O9" s="729">
        <v>4</v>
      </c>
      <c r="P9" s="729">
        <v>8</v>
      </c>
      <c r="Q9" s="729">
        <v>8</v>
      </c>
    </row>
    <row r="10" spans="1:18" ht="40.5" customHeight="1">
      <c r="A10" s="727" t="s">
        <v>2895</v>
      </c>
      <c r="B10" s="724">
        <f t="shared" si="1"/>
        <v>256</v>
      </c>
      <c r="C10" s="728">
        <f t="shared" ref="C10:D17" si="3">SUM(F10,H10,J10,L10,N10,P10)</f>
        <v>146</v>
      </c>
      <c r="D10" s="728">
        <f t="shared" si="3"/>
        <v>110</v>
      </c>
      <c r="E10" s="725">
        <f t="shared" si="2"/>
        <v>5.1969143321153061E-3</v>
      </c>
      <c r="F10" s="729">
        <v>111</v>
      </c>
      <c r="G10" s="729">
        <v>64</v>
      </c>
      <c r="H10" s="729">
        <v>27</v>
      </c>
      <c r="I10" s="729">
        <v>31</v>
      </c>
      <c r="J10" s="729">
        <v>4</v>
      </c>
      <c r="K10" s="729">
        <v>5</v>
      </c>
      <c r="L10" s="729">
        <v>4</v>
      </c>
      <c r="M10" s="729">
        <v>5</v>
      </c>
      <c r="N10" s="729">
        <v>0</v>
      </c>
      <c r="O10" s="729">
        <v>0</v>
      </c>
      <c r="P10" s="729">
        <v>0</v>
      </c>
      <c r="Q10" s="729">
        <v>5</v>
      </c>
    </row>
    <row r="11" spans="1:18" ht="40.5" customHeight="1">
      <c r="A11" s="727" t="s">
        <v>2896</v>
      </c>
      <c r="B11" s="724">
        <f t="shared" si="1"/>
        <v>1058</v>
      </c>
      <c r="C11" s="728">
        <f t="shared" si="3"/>
        <v>537</v>
      </c>
      <c r="D11" s="728">
        <f t="shared" si="3"/>
        <v>521</v>
      </c>
      <c r="E11" s="725">
        <f t="shared" si="2"/>
        <v>2.147787251319529E-2</v>
      </c>
      <c r="F11" s="729">
        <v>300</v>
      </c>
      <c r="G11" s="729">
        <v>172</v>
      </c>
      <c r="H11" s="729">
        <v>65</v>
      </c>
      <c r="I11" s="729">
        <v>153</v>
      </c>
      <c r="J11" s="729">
        <v>11</v>
      </c>
      <c r="K11" s="729">
        <v>34</v>
      </c>
      <c r="L11" s="729">
        <v>85</v>
      </c>
      <c r="M11" s="729">
        <v>69</v>
      </c>
      <c r="N11" s="729">
        <v>46</v>
      </c>
      <c r="O11" s="729">
        <v>43</v>
      </c>
      <c r="P11" s="729">
        <v>30</v>
      </c>
      <c r="Q11" s="729">
        <v>50</v>
      </c>
    </row>
    <row r="12" spans="1:18" ht="40.5" customHeight="1">
      <c r="A12" s="730" t="s">
        <v>2897</v>
      </c>
      <c r="B12" s="724">
        <f t="shared" si="1"/>
        <v>939</v>
      </c>
      <c r="C12" s="728">
        <f t="shared" si="3"/>
        <v>291</v>
      </c>
      <c r="D12" s="728">
        <f t="shared" si="3"/>
        <v>648</v>
      </c>
      <c r="E12" s="725">
        <f t="shared" si="2"/>
        <v>1.9062119366626065E-2</v>
      </c>
      <c r="F12" s="729">
        <v>86</v>
      </c>
      <c r="G12" s="729">
        <v>208</v>
      </c>
      <c r="H12" s="729">
        <v>94</v>
      </c>
      <c r="I12" s="729">
        <v>169</v>
      </c>
      <c r="J12" s="729">
        <v>27</v>
      </c>
      <c r="K12" s="729">
        <v>86</v>
      </c>
      <c r="L12" s="729">
        <v>35</v>
      </c>
      <c r="M12" s="729">
        <v>115</v>
      </c>
      <c r="N12" s="729">
        <v>38</v>
      </c>
      <c r="O12" s="729">
        <v>33</v>
      </c>
      <c r="P12" s="729">
        <v>11</v>
      </c>
      <c r="Q12" s="729">
        <v>37</v>
      </c>
    </row>
    <row r="13" spans="1:18" ht="40.5" customHeight="1">
      <c r="A13" s="730" t="s">
        <v>2898</v>
      </c>
      <c r="B13" s="724">
        <f t="shared" si="1"/>
        <v>1341</v>
      </c>
      <c r="C13" s="728">
        <f t="shared" si="3"/>
        <v>551</v>
      </c>
      <c r="D13" s="728">
        <f t="shared" si="3"/>
        <v>790</v>
      </c>
      <c r="E13" s="725">
        <f t="shared" si="2"/>
        <v>2.7222898903775883E-2</v>
      </c>
      <c r="F13" s="729">
        <v>205</v>
      </c>
      <c r="G13" s="729">
        <v>302</v>
      </c>
      <c r="H13" s="729">
        <v>186</v>
      </c>
      <c r="I13" s="729">
        <v>181</v>
      </c>
      <c r="J13" s="729">
        <v>17</v>
      </c>
      <c r="K13" s="729">
        <v>74</v>
      </c>
      <c r="L13" s="729">
        <v>61</v>
      </c>
      <c r="M13" s="729">
        <v>147</v>
      </c>
      <c r="N13" s="729">
        <v>22</v>
      </c>
      <c r="O13" s="729">
        <v>46</v>
      </c>
      <c r="P13" s="729">
        <v>60</v>
      </c>
      <c r="Q13" s="729">
        <v>40</v>
      </c>
    </row>
    <row r="14" spans="1:18" ht="40.5" customHeight="1">
      <c r="A14" s="730" t="s">
        <v>2899</v>
      </c>
      <c r="B14" s="724">
        <f t="shared" si="1"/>
        <v>3729</v>
      </c>
      <c r="C14" s="728">
        <f t="shared" si="3"/>
        <v>1520</v>
      </c>
      <c r="D14" s="728">
        <f t="shared" si="3"/>
        <v>2209</v>
      </c>
      <c r="E14" s="725">
        <f t="shared" si="2"/>
        <v>7.5700365408038983E-2</v>
      </c>
      <c r="F14" s="729">
        <v>668</v>
      </c>
      <c r="G14" s="729">
        <v>842</v>
      </c>
      <c r="H14" s="729">
        <v>268</v>
      </c>
      <c r="I14" s="729">
        <v>513</v>
      </c>
      <c r="J14" s="729">
        <v>163</v>
      </c>
      <c r="K14" s="729">
        <v>298</v>
      </c>
      <c r="L14" s="729">
        <v>209</v>
      </c>
      <c r="M14" s="729">
        <v>387</v>
      </c>
      <c r="N14" s="729">
        <v>110</v>
      </c>
      <c r="O14" s="729">
        <v>73</v>
      </c>
      <c r="P14" s="729">
        <v>102</v>
      </c>
      <c r="Q14" s="729">
        <v>96</v>
      </c>
    </row>
    <row r="15" spans="1:18" ht="40.5" customHeight="1">
      <c r="A15" s="730" t="s">
        <v>2900</v>
      </c>
      <c r="B15" s="724">
        <f t="shared" si="1"/>
        <v>3654</v>
      </c>
      <c r="C15" s="728">
        <f t="shared" si="3"/>
        <v>1833</v>
      </c>
      <c r="D15" s="728">
        <f t="shared" si="3"/>
        <v>1821</v>
      </c>
      <c r="E15" s="725">
        <f t="shared" si="2"/>
        <v>7.4177831912302067E-2</v>
      </c>
      <c r="F15" s="729">
        <v>842</v>
      </c>
      <c r="G15" s="729">
        <v>798</v>
      </c>
      <c r="H15" s="729">
        <v>284</v>
      </c>
      <c r="I15" s="729">
        <v>359</v>
      </c>
      <c r="J15" s="729">
        <v>226</v>
      </c>
      <c r="K15" s="729">
        <v>285</v>
      </c>
      <c r="L15" s="729">
        <v>271</v>
      </c>
      <c r="M15" s="729">
        <v>213</v>
      </c>
      <c r="N15" s="729">
        <v>99</v>
      </c>
      <c r="O15" s="729">
        <v>74</v>
      </c>
      <c r="P15" s="729">
        <v>111</v>
      </c>
      <c r="Q15" s="729">
        <v>92</v>
      </c>
    </row>
    <row r="16" spans="1:18" ht="40.5" customHeight="1">
      <c r="A16" s="730" t="s">
        <v>2901</v>
      </c>
      <c r="B16" s="724">
        <f t="shared" si="1"/>
        <v>3625</v>
      </c>
      <c r="C16" s="728">
        <f t="shared" si="3"/>
        <v>2067</v>
      </c>
      <c r="D16" s="728">
        <f t="shared" si="3"/>
        <v>1558</v>
      </c>
      <c r="E16" s="725">
        <f t="shared" si="2"/>
        <v>7.3589118960617136E-2</v>
      </c>
      <c r="F16" s="729">
        <v>982</v>
      </c>
      <c r="G16" s="729">
        <v>751</v>
      </c>
      <c r="H16" s="729">
        <v>381</v>
      </c>
      <c r="I16" s="729">
        <v>322</v>
      </c>
      <c r="J16" s="729">
        <v>295</v>
      </c>
      <c r="K16" s="729">
        <v>206</v>
      </c>
      <c r="L16" s="729">
        <v>232</v>
      </c>
      <c r="M16" s="729">
        <v>159</v>
      </c>
      <c r="N16" s="729">
        <v>64</v>
      </c>
      <c r="O16" s="729">
        <v>49</v>
      </c>
      <c r="P16" s="729">
        <v>113</v>
      </c>
      <c r="Q16" s="729">
        <v>71</v>
      </c>
    </row>
    <row r="17" spans="1:17" ht="40.5" customHeight="1">
      <c r="A17" s="731" t="s">
        <v>2902</v>
      </c>
      <c r="B17" s="724">
        <f t="shared" si="1"/>
        <v>23086</v>
      </c>
      <c r="C17" s="728">
        <f t="shared" si="3"/>
        <v>17820</v>
      </c>
      <c r="D17" s="728">
        <f t="shared" si="3"/>
        <v>5266</v>
      </c>
      <c r="E17" s="725">
        <f t="shared" si="2"/>
        <v>0.46865611043442956</v>
      </c>
      <c r="F17" s="729">
        <v>13205</v>
      </c>
      <c r="G17" s="729">
        <v>3541</v>
      </c>
      <c r="H17" s="729">
        <v>1626</v>
      </c>
      <c r="I17" s="729">
        <v>683</v>
      </c>
      <c r="J17" s="729">
        <v>1215</v>
      </c>
      <c r="K17" s="729">
        <v>452</v>
      </c>
      <c r="L17" s="729">
        <v>1050</v>
      </c>
      <c r="M17" s="729">
        <v>310</v>
      </c>
      <c r="N17" s="729">
        <v>244</v>
      </c>
      <c r="O17" s="729">
        <v>101</v>
      </c>
      <c r="P17" s="729">
        <v>480</v>
      </c>
      <c r="Q17" s="729">
        <v>179</v>
      </c>
    </row>
    <row r="18" spans="1:17" ht="29.25" customHeight="1">
      <c r="A18" s="751" t="s">
        <v>2903</v>
      </c>
      <c r="B18" s="753" t="s">
        <v>2904</v>
      </c>
      <c r="C18" s="754"/>
      <c r="D18" s="754"/>
      <c r="E18" s="754"/>
      <c r="F18" s="738"/>
      <c r="G18" s="738"/>
      <c r="H18" s="738"/>
      <c r="I18" s="739"/>
      <c r="J18" s="740">
        <v>38917</v>
      </c>
      <c r="K18" s="741"/>
      <c r="L18" s="741"/>
      <c r="M18" s="741"/>
      <c r="N18" s="741"/>
      <c r="O18" s="741"/>
      <c r="P18" s="741"/>
      <c r="Q18" s="742"/>
    </row>
    <row r="19" spans="1:17" ht="29.25" customHeight="1">
      <c r="A19" s="752"/>
      <c r="B19" s="755" t="s">
        <v>2905</v>
      </c>
      <c r="C19" s="756"/>
      <c r="D19" s="751"/>
      <c r="E19" s="754" t="s">
        <v>2906</v>
      </c>
      <c r="F19" s="754"/>
      <c r="G19" s="754"/>
      <c r="H19" s="754"/>
      <c r="I19" s="757"/>
      <c r="J19" s="740">
        <v>7221</v>
      </c>
      <c r="K19" s="741"/>
      <c r="L19" s="741"/>
      <c r="M19" s="741"/>
      <c r="N19" s="741"/>
      <c r="O19" s="741"/>
      <c r="P19" s="741"/>
      <c r="Q19" s="742"/>
    </row>
    <row r="20" spans="1:17" ht="29.25" customHeight="1">
      <c r="A20" s="752"/>
      <c r="B20" s="743"/>
      <c r="C20" s="738"/>
      <c r="D20" s="739"/>
      <c r="E20" s="738" t="s">
        <v>2907</v>
      </c>
      <c r="F20" s="738"/>
      <c r="G20" s="738"/>
      <c r="H20" s="738"/>
      <c r="I20" s="739"/>
      <c r="J20" s="740">
        <v>2654</v>
      </c>
      <c r="K20" s="741"/>
      <c r="L20" s="741"/>
      <c r="M20" s="741"/>
      <c r="N20" s="741"/>
      <c r="O20" s="741"/>
      <c r="P20" s="741"/>
      <c r="Q20" s="742"/>
    </row>
    <row r="21" spans="1:17" ht="29.25" customHeight="1">
      <c r="A21" s="739"/>
      <c r="B21" s="743" t="s">
        <v>2908</v>
      </c>
      <c r="C21" s="738"/>
      <c r="D21" s="738"/>
      <c r="E21" s="738"/>
      <c r="F21" s="738"/>
      <c r="G21" s="738"/>
      <c r="H21" s="738"/>
      <c r="I21" s="739"/>
      <c r="J21" s="740">
        <v>48793</v>
      </c>
      <c r="K21" s="741"/>
      <c r="L21" s="741"/>
      <c r="M21" s="741"/>
      <c r="N21" s="741"/>
      <c r="O21" s="741"/>
      <c r="P21" s="732"/>
      <c r="Q21" s="733"/>
    </row>
    <row r="23" spans="1:17" s="734" customFormat="1" ht="21" customHeight="1">
      <c r="A23" s="744" t="s">
        <v>2909</v>
      </c>
      <c r="B23" s="744"/>
      <c r="C23" s="744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</row>
    <row r="24" spans="1:17" s="734" customFormat="1" ht="21" customHeight="1">
      <c r="A24" s="745" t="s">
        <v>2910</v>
      </c>
      <c r="B24" s="745"/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</row>
    <row r="25" spans="1:17" s="735" customFormat="1" ht="14.25">
      <c r="A25" s="735" t="s">
        <v>2911</v>
      </c>
      <c r="E25" s="736"/>
    </row>
    <row r="26" spans="1:17" s="735" customFormat="1" ht="14.25">
      <c r="A26" s="735" t="s">
        <v>2912</v>
      </c>
      <c r="E26" s="736"/>
    </row>
  </sheetData>
  <mergeCells count="30">
    <mergeCell ref="P3:R3"/>
    <mergeCell ref="B4:L4"/>
    <mergeCell ref="M4:O4"/>
    <mergeCell ref="P4:R4"/>
    <mergeCell ref="L5:M5"/>
    <mergeCell ref="A1:O1"/>
    <mergeCell ref="A2:O2"/>
    <mergeCell ref="B3:L3"/>
    <mergeCell ref="M3:O3"/>
    <mergeCell ref="A24:O24"/>
    <mergeCell ref="N5:O5"/>
    <mergeCell ref="P5:Q5"/>
    <mergeCell ref="B6:D6"/>
    <mergeCell ref="F6:O6"/>
    <mergeCell ref="A18:A21"/>
    <mergeCell ref="B18:I18"/>
    <mergeCell ref="J18:Q18"/>
    <mergeCell ref="B19:D20"/>
    <mergeCell ref="E19:I19"/>
    <mergeCell ref="J19:Q19"/>
    <mergeCell ref="A5:A7"/>
    <mergeCell ref="B5:E5"/>
    <mergeCell ref="F5:G5"/>
    <mergeCell ref="H5:I5"/>
    <mergeCell ref="J5:K5"/>
    <mergeCell ref="E20:I20"/>
    <mergeCell ref="J20:Q20"/>
    <mergeCell ref="B21:I21"/>
    <mergeCell ref="J21:O21"/>
    <mergeCell ref="A23:O23"/>
  </mergeCells>
  <phoneticPr fontId="5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30"/>
  <sheetViews>
    <sheetView workbookViewId="0">
      <selection activeCell="B8" sqref="B8"/>
    </sheetView>
  </sheetViews>
  <sheetFormatPr defaultRowHeight="16.5"/>
  <cols>
    <col min="1" max="1" width="20.625" style="432" customWidth="1"/>
    <col min="2" max="15" width="7.125" style="431" customWidth="1"/>
    <col min="16" max="16384" width="9" style="431"/>
  </cols>
  <sheetData>
    <row r="1" spans="1:18" ht="24.95" customHeight="1">
      <c r="A1" s="805" t="s">
        <v>2072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2071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445"/>
      <c r="B3" s="1023" t="s">
        <v>2070</v>
      </c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805"/>
      <c r="N3" s="817"/>
      <c r="O3" s="817"/>
      <c r="P3" s="805" t="s">
        <v>2069</v>
      </c>
      <c r="Q3" s="817"/>
      <c r="R3" s="817"/>
    </row>
    <row r="4" spans="1:18" ht="18" customHeight="1">
      <c r="A4" s="444"/>
      <c r="B4" s="1024" t="s">
        <v>2068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834"/>
      <c r="N4" s="835"/>
      <c r="O4" s="835"/>
      <c r="P4" s="834" t="s">
        <v>2067</v>
      </c>
      <c r="Q4" s="835"/>
      <c r="R4" s="835"/>
    </row>
    <row r="5" spans="1:18" s="432" customFormat="1" ht="33.950000000000003" customHeight="1">
      <c r="A5" s="1025" t="s">
        <v>2066</v>
      </c>
      <c r="B5" s="1028" t="s">
        <v>2065</v>
      </c>
      <c r="C5" s="1029"/>
      <c r="D5" s="1029"/>
      <c r="E5" s="1030"/>
      <c r="F5" s="836" t="s">
        <v>2064</v>
      </c>
      <c r="G5" s="836"/>
      <c r="H5" s="836" t="s">
        <v>2063</v>
      </c>
      <c r="I5" s="836"/>
      <c r="J5" s="836" t="s">
        <v>2062</v>
      </c>
      <c r="K5" s="836"/>
      <c r="L5" s="836" t="s">
        <v>2061</v>
      </c>
      <c r="M5" s="836"/>
      <c r="N5" s="819" t="s">
        <v>2060</v>
      </c>
      <c r="O5" s="819"/>
      <c r="P5" s="819" t="s">
        <v>2059</v>
      </c>
      <c r="Q5" s="819"/>
    </row>
    <row r="6" spans="1:18" s="432" customFormat="1" ht="34.700000000000003" customHeight="1">
      <c r="A6" s="1026"/>
      <c r="B6" s="1028" t="s">
        <v>2058</v>
      </c>
      <c r="C6" s="1029"/>
      <c r="D6" s="1030"/>
      <c r="E6" s="5" t="s">
        <v>2057</v>
      </c>
      <c r="F6" s="819" t="s">
        <v>2056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32" customFormat="1" ht="34.700000000000003" customHeight="1">
      <c r="A7" s="1027"/>
      <c r="B7" s="443" t="s">
        <v>2055</v>
      </c>
      <c r="C7" s="442" t="s">
        <v>2054</v>
      </c>
      <c r="D7" s="442" t="s">
        <v>2053</v>
      </c>
      <c r="E7" s="7" t="s">
        <v>2052</v>
      </c>
      <c r="F7" s="441" t="s">
        <v>2051</v>
      </c>
      <c r="G7" s="441" t="s">
        <v>2050</v>
      </c>
      <c r="H7" s="441" t="s">
        <v>2051</v>
      </c>
      <c r="I7" s="441" t="s">
        <v>2050</v>
      </c>
      <c r="J7" s="441" t="s">
        <v>2051</v>
      </c>
      <c r="K7" s="441" t="s">
        <v>2050</v>
      </c>
      <c r="L7" s="441" t="s">
        <v>2051</v>
      </c>
      <c r="M7" s="441" t="s">
        <v>2050</v>
      </c>
      <c r="N7" s="441" t="s">
        <v>2051</v>
      </c>
      <c r="O7" s="441" t="s">
        <v>2050</v>
      </c>
      <c r="P7" s="441" t="s">
        <v>2051</v>
      </c>
      <c r="Q7" s="441" t="s">
        <v>2050</v>
      </c>
    </row>
    <row r="8" spans="1:18" ht="40.5" customHeight="1">
      <c r="A8" s="440" t="s">
        <v>2049</v>
      </c>
      <c r="B8" s="436">
        <v>31286</v>
      </c>
      <c r="C8" s="436">
        <v>21012</v>
      </c>
      <c r="D8" s="436">
        <v>10274</v>
      </c>
      <c r="E8" s="437">
        <v>100</v>
      </c>
      <c r="F8" s="436">
        <v>12542</v>
      </c>
      <c r="G8" s="436">
        <v>5173</v>
      </c>
      <c r="H8" s="436">
        <v>3349</v>
      </c>
      <c r="I8" s="436">
        <v>1845</v>
      </c>
      <c r="J8" s="436">
        <v>1920</v>
      </c>
      <c r="K8" s="436">
        <v>1186</v>
      </c>
      <c r="L8" s="436">
        <v>1375</v>
      </c>
      <c r="M8" s="436">
        <v>946</v>
      </c>
      <c r="N8" s="436">
        <v>728</v>
      </c>
      <c r="O8" s="436">
        <v>548</v>
      </c>
      <c r="P8" s="436">
        <v>1098</v>
      </c>
      <c r="Q8" s="436">
        <v>576</v>
      </c>
    </row>
    <row r="9" spans="1:18" ht="40.5" customHeight="1">
      <c r="A9" s="439" t="s">
        <v>2048</v>
      </c>
      <c r="B9" s="436">
        <v>131</v>
      </c>
      <c r="C9" s="436">
        <v>99</v>
      </c>
      <c r="D9" s="436">
        <v>32</v>
      </c>
      <c r="E9" s="437">
        <v>0.42</v>
      </c>
      <c r="F9" s="436">
        <v>23</v>
      </c>
      <c r="G9" s="436">
        <v>7</v>
      </c>
      <c r="H9" s="436">
        <v>38</v>
      </c>
      <c r="I9" s="436">
        <v>13</v>
      </c>
      <c r="J9" s="436">
        <v>9</v>
      </c>
      <c r="K9" s="436">
        <v>1</v>
      </c>
      <c r="L9" s="436">
        <v>16</v>
      </c>
      <c r="M9" s="436">
        <v>10</v>
      </c>
      <c r="N9" s="436">
        <v>4</v>
      </c>
      <c r="O9" s="436">
        <v>0</v>
      </c>
      <c r="P9" s="436">
        <v>9</v>
      </c>
      <c r="Q9" s="436">
        <v>1</v>
      </c>
    </row>
    <row r="10" spans="1:18" ht="40.5" customHeight="1">
      <c r="A10" s="439" t="s">
        <v>2047</v>
      </c>
      <c r="B10" s="436">
        <v>401</v>
      </c>
      <c r="C10" s="436">
        <v>271</v>
      </c>
      <c r="D10" s="436">
        <v>130</v>
      </c>
      <c r="E10" s="437">
        <v>1.28</v>
      </c>
      <c r="F10" s="436">
        <v>172</v>
      </c>
      <c r="G10" s="436">
        <v>70</v>
      </c>
      <c r="H10" s="436">
        <v>32</v>
      </c>
      <c r="I10" s="436">
        <v>15</v>
      </c>
      <c r="J10" s="436">
        <v>30</v>
      </c>
      <c r="K10" s="436">
        <v>9</v>
      </c>
      <c r="L10" s="436">
        <v>14</v>
      </c>
      <c r="M10" s="436">
        <v>19</v>
      </c>
      <c r="N10" s="436">
        <v>18</v>
      </c>
      <c r="O10" s="436">
        <v>11</v>
      </c>
      <c r="P10" s="436">
        <v>5</v>
      </c>
      <c r="Q10" s="436">
        <v>6</v>
      </c>
    </row>
    <row r="11" spans="1:18" ht="40.5" customHeight="1">
      <c r="A11" s="439" t="s">
        <v>2046</v>
      </c>
      <c r="B11" s="436">
        <v>211</v>
      </c>
      <c r="C11" s="436">
        <v>101</v>
      </c>
      <c r="D11" s="436">
        <v>110</v>
      </c>
      <c r="E11" s="437">
        <v>0.67</v>
      </c>
      <c r="F11" s="436">
        <v>28</v>
      </c>
      <c r="G11" s="436">
        <v>21</v>
      </c>
      <c r="H11" s="436">
        <v>4</v>
      </c>
      <c r="I11" s="436">
        <v>9</v>
      </c>
      <c r="J11" s="436">
        <v>3</v>
      </c>
      <c r="K11" s="436">
        <v>5</v>
      </c>
      <c r="L11" s="436">
        <v>8</v>
      </c>
      <c r="M11" s="436">
        <v>13</v>
      </c>
      <c r="N11" s="436">
        <v>18</v>
      </c>
      <c r="O11" s="436">
        <v>47</v>
      </c>
      <c r="P11" s="436">
        <v>40</v>
      </c>
      <c r="Q11" s="436">
        <v>15</v>
      </c>
    </row>
    <row r="12" spans="1:18" ht="40.5" customHeight="1">
      <c r="A12" s="438" t="s">
        <v>2045</v>
      </c>
      <c r="B12" s="436">
        <v>629</v>
      </c>
      <c r="C12" s="436">
        <v>217</v>
      </c>
      <c r="D12" s="436">
        <v>412</v>
      </c>
      <c r="E12" s="437">
        <v>2.0099999999999998</v>
      </c>
      <c r="F12" s="436">
        <v>127</v>
      </c>
      <c r="G12" s="436">
        <v>218</v>
      </c>
      <c r="H12" s="436">
        <v>18</v>
      </c>
      <c r="I12" s="436">
        <v>35</v>
      </c>
      <c r="J12" s="436">
        <v>24</v>
      </c>
      <c r="K12" s="436">
        <v>56</v>
      </c>
      <c r="L12" s="436">
        <v>20</v>
      </c>
      <c r="M12" s="436">
        <v>43</v>
      </c>
      <c r="N12" s="436">
        <v>16</v>
      </c>
      <c r="O12" s="436">
        <v>35</v>
      </c>
      <c r="P12" s="436">
        <v>12</v>
      </c>
      <c r="Q12" s="436">
        <v>25</v>
      </c>
    </row>
    <row r="13" spans="1:18" ht="40.5" customHeight="1">
      <c r="A13" s="438" t="s">
        <v>2044</v>
      </c>
      <c r="B13" s="436">
        <v>658</v>
      </c>
      <c r="C13" s="436">
        <v>193</v>
      </c>
      <c r="D13" s="436">
        <v>465</v>
      </c>
      <c r="E13" s="437">
        <v>2.1</v>
      </c>
      <c r="F13" s="436">
        <v>74</v>
      </c>
      <c r="G13" s="436">
        <v>153</v>
      </c>
      <c r="H13" s="436">
        <v>49</v>
      </c>
      <c r="I13" s="436">
        <v>80</v>
      </c>
      <c r="J13" s="436">
        <v>21</v>
      </c>
      <c r="K13" s="436">
        <v>63</v>
      </c>
      <c r="L13" s="436">
        <v>19</v>
      </c>
      <c r="M13" s="436">
        <v>74</v>
      </c>
      <c r="N13" s="436">
        <v>20</v>
      </c>
      <c r="O13" s="436">
        <v>66</v>
      </c>
      <c r="P13" s="436">
        <v>10</v>
      </c>
      <c r="Q13" s="436">
        <v>29</v>
      </c>
    </row>
    <row r="14" spans="1:18" ht="40.5" customHeight="1">
      <c r="A14" s="438" t="s">
        <v>2043</v>
      </c>
      <c r="B14" s="436">
        <v>1134</v>
      </c>
      <c r="C14" s="436">
        <v>458</v>
      </c>
      <c r="D14" s="436">
        <v>676</v>
      </c>
      <c r="E14" s="437">
        <v>3.62</v>
      </c>
      <c r="F14" s="436">
        <v>195</v>
      </c>
      <c r="G14" s="436">
        <v>236</v>
      </c>
      <c r="H14" s="436">
        <v>131</v>
      </c>
      <c r="I14" s="436">
        <v>155</v>
      </c>
      <c r="J14" s="436">
        <v>26</v>
      </c>
      <c r="K14" s="436">
        <v>73</v>
      </c>
      <c r="L14" s="436">
        <v>46</v>
      </c>
      <c r="M14" s="436">
        <v>103</v>
      </c>
      <c r="N14" s="436">
        <v>36</v>
      </c>
      <c r="O14" s="436">
        <v>58</v>
      </c>
      <c r="P14" s="436">
        <v>24</v>
      </c>
      <c r="Q14" s="436">
        <v>51</v>
      </c>
    </row>
    <row r="15" spans="1:18" ht="40.5" customHeight="1">
      <c r="A15" s="438" t="s">
        <v>2042</v>
      </c>
      <c r="B15" s="436">
        <v>1500</v>
      </c>
      <c r="C15" s="436">
        <v>656</v>
      </c>
      <c r="D15" s="436">
        <v>844</v>
      </c>
      <c r="E15" s="437">
        <v>4.79</v>
      </c>
      <c r="F15" s="436">
        <v>309</v>
      </c>
      <c r="G15" s="436">
        <v>373</v>
      </c>
      <c r="H15" s="436">
        <v>164</v>
      </c>
      <c r="I15" s="436">
        <v>183</v>
      </c>
      <c r="J15" s="436">
        <v>51</v>
      </c>
      <c r="K15" s="436">
        <v>92</v>
      </c>
      <c r="L15" s="436">
        <v>73</v>
      </c>
      <c r="M15" s="436">
        <v>87</v>
      </c>
      <c r="N15" s="436">
        <v>42</v>
      </c>
      <c r="O15" s="436">
        <v>67</v>
      </c>
      <c r="P15" s="436">
        <v>17</v>
      </c>
      <c r="Q15" s="436">
        <v>42</v>
      </c>
    </row>
    <row r="16" spans="1:18" ht="40.5" customHeight="1">
      <c r="A16" s="438" t="s">
        <v>2041</v>
      </c>
      <c r="B16" s="436">
        <v>1785</v>
      </c>
      <c r="C16" s="436">
        <v>878</v>
      </c>
      <c r="D16" s="436">
        <v>907</v>
      </c>
      <c r="E16" s="437">
        <v>5.71</v>
      </c>
      <c r="F16" s="436">
        <v>430</v>
      </c>
      <c r="G16" s="436">
        <v>415</v>
      </c>
      <c r="H16" s="436">
        <v>127</v>
      </c>
      <c r="I16" s="436">
        <v>173</v>
      </c>
      <c r="J16" s="436">
        <v>59</v>
      </c>
      <c r="K16" s="436">
        <v>102</v>
      </c>
      <c r="L16" s="436">
        <v>125</v>
      </c>
      <c r="M16" s="436">
        <v>107</v>
      </c>
      <c r="N16" s="436">
        <v>62</v>
      </c>
      <c r="O16" s="436">
        <v>52</v>
      </c>
      <c r="P16" s="436">
        <v>75</v>
      </c>
      <c r="Q16" s="436">
        <v>58</v>
      </c>
    </row>
    <row r="17" spans="1:17" ht="40.5" customHeight="1">
      <c r="A17" s="438" t="s">
        <v>2040</v>
      </c>
      <c r="B17" s="436">
        <v>4202</v>
      </c>
      <c r="C17" s="436">
        <v>2318</v>
      </c>
      <c r="D17" s="436">
        <v>1884</v>
      </c>
      <c r="E17" s="437">
        <v>13.43</v>
      </c>
      <c r="F17" s="436">
        <v>1170</v>
      </c>
      <c r="G17" s="436">
        <v>952</v>
      </c>
      <c r="H17" s="436">
        <v>348</v>
      </c>
      <c r="I17" s="436">
        <v>321</v>
      </c>
      <c r="J17" s="436">
        <v>273</v>
      </c>
      <c r="K17" s="436">
        <v>241</v>
      </c>
      <c r="L17" s="436">
        <v>204</v>
      </c>
      <c r="M17" s="436">
        <v>184</v>
      </c>
      <c r="N17" s="436">
        <v>128</v>
      </c>
      <c r="O17" s="436">
        <v>74</v>
      </c>
      <c r="P17" s="436">
        <v>195</v>
      </c>
      <c r="Q17" s="436">
        <v>112</v>
      </c>
    </row>
    <row r="18" spans="1:17" ht="40.5" customHeight="1">
      <c r="A18" s="438" t="s">
        <v>2039</v>
      </c>
      <c r="B18" s="436">
        <v>4390</v>
      </c>
      <c r="C18" s="436">
        <v>2885</v>
      </c>
      <c r="D18" s="436">
        <v>1505</v>
      </c>
      <c r="E18" s="437">
        <v>14.03</v>
      </c>
      <c r="F18" s="436">
        <v>1608</v>
      </c>
      <c r="G18" s="436">
        <v>843</v>
      </c>
      <c r="H18" s="436">
        <v>495</v>
      </c>
      <c r="I18" s="436">
        <v>262</v>
      </c>
      <c r="J18" s="436">
        <v>353</v>
      </c>
      <c r="K18" s="436">
        <v>172</v>
      </c>
      <c r="L18" s="436">
        <v>158</v>
      </c>
      <c r="M18" s="436">
        <v>88</v>
      </c>
      <c r="N18" s="436">
        <v>106</v>
      </c>
      <c r="O18" s="436">
        <v>51</v>
      </c>
      <c r="P18" s="436">
        <v>165</v>
      </c>
      <c r="Q18" s="436">
        <v>89</v>
      </c>
    </row>
    <row r="19" spans="1:17" ht="40.5" customHeight="1">
      <c r="A19" s="438" t="s">
        <v>2038</v>
      </c>
      <c r="B19" s="436">
        <v>4023</v>
      </c>
      <c r="C19" s="436">
        <v>2906</v>
      </c>
      <c r="D19" s="436">
        <v>1117</v>
      </c>
      <c r="E19" s="437">
        <v>12.86</v>
      </c>
      <c r="F19" s="436">
        <v>1644</v>
      </c>
      <c r="G19" s="436">
        <v>580</v>
      </c>
      <c r="H19" s="436">
        <v>519</v>
      </c>
      <c r="I19" s="436">
        <v>231</v>
      </c>
      <c r="J19" s="436">
        <v>322</v>
      </c>
      <c r="K19" s="436">
        <v>127</v>
      </c>
      <c r="L19" s="436">
        <v>187</v>
      </c>
      <c r="M19" s="436">
        <v>101</v>
      </c>
      <c r="N19" s="436">
        <v>86</v>
      </c>
      <c r="O19" s="436">
        <v>31</v>
      </c>
      <c r="P19" s="436">
        <v>148</v>
      </c>
      <c r="Q19" s="436">
        <v>47</v>
      </c>
    </row>
    <row r="20" spans="1:17" ht="40.5" customHeight="1">
      <c r="A20" s="438" t="s">
        <v>2037</v>
      </c>
      <c r="B20" s="436">
        <v>12222</v>
      </c>
      <c r="C20" s="436">
        <v>10030</v>
      </c>
      <c r="D20" s="436">
        <v>2192</v>
      </c>
      <c r="E20" s="437">
        <v>39.07</v>
      </c>
      <c r="F20" s="436">
        <v>6762</v>
      </c>
      <c r="G20" s="436">
        <v>1305</v>
      </c>
      <c r="H20" s="436">
        <v>1424</v>
      </c>
      <c r="I20" s="436">
        <v>368</v>
      </c>
      <c r="J20" s="436">
        <v>749</v>
      </c>
      <c r="K20" s="436">
        <v>245</v>
      </c>
      <c r="L20" s="436">
        <v>505</v>
      </c>
      <c r="M20" s="436">
        <v>117</v>
      </c>
      <c r="N20" s="436">
        <v>192</v>
      </c>
      <c r="O20" s="436">
        <v>56</v>
      </c>
      <c r="P20" s="436">
        <v>398</v>
      </c>
      <c r="Q20" s="436">
        <v>101</v>
      </c>
    </row>
    <row r="21" spans="1:17" ht="40.5" customHeight="1">
      <c r="A21" s="438"/>
      <c r="B21" s="436"/>
      <c r="C21" s="436"/>
      <c r="D21" s="436"/>
      <c r="E21" s="437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</row>
    <row r="22" spans="1:17" ht="29.45" customHeight="1">
      <c r="A22" s="823" t="s">
        <v>2036</v>
      </c>
      <c r="B22" s="825" t="s">
        <v>2035</v>
      </c>
      <c r="C22" s="826"/>
      <c r="D22" s="826"/>
      <c r="E22" s="826"/>
      <c r="F22" s="826"/>
      <c r="G22" s="826"/>
      <c r="H22" s="826"/>
      <c r="I22" s="827"/>
      <c r="J22" s="1033">
        <v>44783</v>
      </c>
      <c r="K22" s="1034"/>
      <c r="L22" s="1034"/>
      <c r="M22" s="1034"/>
      <c r="N22" s="1034"/>
      <c r="O22" s="1034"/>
      <c r="P22" s="1035"/>
      <c r="Q22" s="1035"/>
    </row>
    <row r="23" spans="1:17" ht="29.45" customHeight="1">
      <c r="A23" s="824"/>
      <c r="B23" s="828" t="s">
        <v>2034</v>
      </c>
      <c r="C23" s="829"/>
      <c r="D23" s="823"/>
      <c r="E23" s="826" t="s">
        <v>2033</v>
      </c>
      <c r="F23" s="826"/>
      <c r="G23" s="826"/>
      <c r="H23" s="826"/>
      <c r="I23" s="827"/>
      <c r="J23" s="1033">
        <v>2764</v>
      </c>
      <c r="K23" s="1034"/>
      <c r="L23" s="1034"/>
      <c r="M23" s="1034"/>
      <c r="N23" s="1034"/>
      <c r="O23" s="1034"/>
      <c r="P23" s="1035"/>
      <c r="Q23" s="1035"/>
    </row>
    <row r="24" spans="1:17" ht="29.45" customHeight="1">
      <c r="A24" s="824"/>
      <c r="B24" s="814"/>
      <c r="C24" s="809"/>
      <c r="D24" s="810"/>
      <c r="E24" s="809" t="s">
        <v>2032</v>
      </c>
      <c r="F24" s="809"/>
      <c r="G24" s="809"/>
      <c r="H24" s="809"/>
      <c r="I24" s="810"/>
      <c r="J24" s="1033">
        <v>7159</v>
      </c>
      <c r="K24" s="1034"/>
      <c r="L24" s="1034"/>
      <c r="M24" s="1034"/>
      <c r="N24" s="1034"/>
      <c r="O24" s="1034"/>
      <c r="P24" s="1035"/>
      <c r="Q24" s="1035"/>
    </row>
    <row r="25" spans="1:17" ht="29.45" customHeight="1">
      <c r="A25" s="810"/>
      <c r="B25" s="814" t="s">
        <v>2031</v>
      </c>
      <c r="C25" s="809"/>
      <c r="D25" s="809"/>
      <c r="E25" s="809"/>
      <c r="F25" s="809"/>
      <c r="G25" s="809"/>
      <c r="H25" s="809"/>
      <c r="I25" s="810"/>
      <c r="J25" s="1033">
        <v>54706</v>
      </c>
      <c r="K25" s="1034"/>
      <c r="L25" s="1034"/>
      <c r="M25" s="1034"/>
      <c r="N25" s="1034"/>
      <c r="O25" s="1034"/>
      <c r="P25" s="435"/>
      <c r="Q25" s="435"/>
    </row>
    <row r="27" spans="1:17" s="434" customFormat="1" ht="21.2" customHeight="1">
      <c r="A27" s="1031" t="s">
        <v>2030</v>
      </c>
      <c r="B27" s="1031"/>
      <c r="C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  <c r="N27" s="1031"/>
      <c r="O27" s="1031"/>
    </row>
    <row r="28" spans="1:17" s="434" customFormat="1" ht="21.2" customHeight="1">
      <c r="A28" s="1032" t="s">
        <v>2029</v>
      </c>
      <c r="B28" s="1032"/>
      <c r="C28" s="1032"/>
      <c r="D28" s="1032"/>
      <c r="E28" s="1032"/>
      <c r="F28" s="1032"/>
      <c r="G28" s="1032"/>
      <c r="H28" s="1032"/>
      <c r="I28" s="1032"/>
      <c r="J28" s="1032"/>
      <c r="K28" s="1032"/>
      <c r="L28" s="1032"/>
      <c r="M28" s="1032"/>
      <c r="N28" s="1032"/>
      <c r="O28" s="1032"/>
    </row>
    <row r="29" spans="1:17" s="433" customFormat="1" ht="14.25">
      <c r="A29" s="433" t="s">
        <v>2028</v>
      </c>
    </row>
    <row r="30" spans="1:17" s="433" customFormat="1" ht="14.25">
      <c r="A30" s="433" t="s">
        <v>2027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30"/>
  <sheetViews>
    <sheetView workbookViewId="0">
      <selection activeCell="E8" sqref="E8"/>
    </sheetView>
  </sheetViews>
  <sheetFormatPr defaultRowHeight="16.5"/>
  <cols>
    <col min="1" max="1" width="20.625" style="417" customWidth="1"/>
    <col min="2" max="15" width="7.125" style="416" customWidth="1"/>
    <col min="16" max="16384" width="9" style="416"/>
  </cols>
  <sheetData>
    <row r="1" spans="1:18" ht="24.95" customHeight="1">
      <c r="A1" s="805" t="s">
        <v>2026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2025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430"/>
      <c r="B3" s="1040" t="s">
        <v>2024</v>
      </c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805"/>
      <c r="N3" s="817"/>
      <c r="O3" s="817"/>
      <c r="P3" s="805" t="s">
        <v>2023</v>
      </c>
      <c r="Q3" s="817"/>
      <c r="R3" s="817"/>
    </row>
    <row r="4" spans="1:18" ht="18" customHeight="1">
      <c r="A4" s="429"/>
      <c r="B4" s="1048" t="s">
        <v>2022</v>
      </c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834"/>
      <c r="N4" s="835"/>
      <c r="O4" s="835"/>
      <c r="P4" s="834" t="s">
        <v>2021</v>
      </c>
      <c r="Q4" s="835"/>
      <c r="R4" s="835"/>
    </row>
    <row r="5" spans="1:18" s="417" customFormat="1" ht="33.950000000000003" customHeight="1">
      <c r="A5" s="1045" t="s">
        <v>2020</v>
      </c>
      <c r="B5" s="1042" t="s">
        <v>2019</v>
      </c>
      <c r="C5" s="1043"/>
      <c r="D5" s="1043"/>
      <c r="E5" s="1044"/>
      <c r="F5" s="836" t="s">
        <v>2018</v>
      </c>
      <c r="G5" s="836"/>
      <c r="H5" s="836" t="s">
        <v>2017</v>
      </c>
      <c r="I5" s="836"/>
      <c r="J5" s="836" t="s">
        <v>2016</v>
      </c>
      <c r="K5" s="836"/>
      <c r="L5" s="836" t="s">
        <v>2015</v>
      </c>
      <c r="M5" s="836"/>
      <c r="N5" s="819" t="s">
        <v>2014</v>
      </c>
      <c r="O5" s="819"/>
      <c r="P5" s="819" t="s">
        <v>2013</v>
      </c>
      <c r="Q5" s="819"/>
    </row>
    <row r="6" spans="1:18" s="417" customFormat="1" ht="34.700000000000003" customHeight="1">
      <c r="A6" s="1046"/>
      <c r="B6" s="1042" t="s">
        <v>2012</v>
      </c>
      <c r="C6" s="1043"/>
      <c r="D6" s="1044"/>
      <c r="E6" s="5" t="s">
        <v>2011</v>
      </c>
      <c r="F6" s="819" t="s">
        <v>2010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17" customFormat="1" ht="34.700000000000003" customHeight="1">
      <c r="A7" s="1047"/>
      <c r="B7" s="428" t="s">
        <v>2009</v>
      </c>
      <c r="C7" s="427" t="s">
        <v>2008</v>
      </c>
      <c r="D7" s="427" t="s">
        <v>2007</v>
      </c>
      <c r="E7" s="7" t="s">
        <v>2006</v>
      </c>
      <c r="F7" s="426" t="s">
        <v>2005</v>
      </c>
      <c r="G7" s="426" t="s">
        <v>2004</v>
      </c>
      <c r="H7" s="426" t="s">
        <v>2005</v>
      </c>
      <c r="I7" s="426" t="s">
        <v>2004</v>
      </c>
      <c r="J7" s="426" t="s">
        <v>2005</v>
      </c>
      <c r="K7" s="426" t="s">
        <v>2004</v>
      </c>
      <c r="L7" s="426" t="s">
        <v>2005</v>
      </c>
      <c r="M7" s="426" t="s">
        <v>2004</v>
      </c>
      <c r="N7" s="426" t="s">
        <v>2005</v>
      </c>
      <c r="O7" s="426" t="s">
        <v>2004</v>
      </c>
      <c r="P7" s="426" t="s">
        <v>2005</v>
      </c>
      <c r="Q7" s="426" t="s">
        <v>2004</v>
      </c>
    </row>
    <row r="8" spans="1:18" ht="40.5" customHeight="1">
      <c r="A8" s="425" t="s">
        <v>2003</v>
      </c>
      <c r="B8" s="421">
        <v>31108</v>
      </c>
      <c r="C8" s="421">
        <v>20878</v>
      </c>
      <c r="D8" s="421">
        <v>10230</v>
      </c>
      <c r="E8" s="422">
        <v>100</v>
      </c>
      <c r="F8" s="421">
        <v>12463</v>
      </c>
      <c r="G8" s="421">
        <v>5132</v>
      </c>
      <c r="H8" s="421">
        <v>3325</v>
      </c>
      <c r="I8" s="421">
        <v>1834</v>
      </c>
      <c r="J8" s="421">
        <v>1913</v>
      </c>
      <c r="K8" s="421">
        <v>1209</v>
      </c>
      <c r="L8" s="421">
        <v>1355</v>
      </c>
      <c r="M8" s="421">
        <v>931</v>
      </c>
      <c r="N8" s="421">
        <v>734</v>
      </c>
      <c r="O8" s="421">
        <v>547</v>
      </c>
      <c r="P8" s="421">
        <v>1088</v>
      </c>
      <c r="Q8" s="421">
        <v>577</v>
      </c>
    </row>
    <row r="9" spans="1:18" ht="40.5" customHeight="1">
      <c r="A9" s="424" t="s">
        <v>2002</v>
      </c>
      <c r="B9" s="421">
        <v>336</v>
      </c>
      <c r="C9" s="421">
        <v>196</v>
      </c>
      <c r="D9" s="421">
        <v>140</v>
      </c>
      <c r="E9" s="422">
        <v>1.08</v>
      </c>
      <c r="F9" s="421">
        <v>97</v>
      </c>
      <c r="G9" s="421">
        <v>73</v>
      </c>
      <c r="H9" s="421">
        <v>48</v>
      </c>
      <c r="I9" s="421">
        <v>21</v>
      </c>
      <c r="J9" s="421">
        <v>24</v>
      </c>
      <c r="K9" s="421">
        <v>25</v>
      </c>
      <c r="L9" s="421">
        <v>13</v>
      </c>
      <c r="M9" s="421">
        <v>13</v>
      </c>
      <c r="N9" s="421">
        <v>4</v>
      </c>
      <c r="O9" s="421">
        <v>2</v>
      </c>
      <c r="P9" s="421">
        <v>10</v>
      </c>
      <c r="Q9" s="421">
        <v>6</v>
      </c>
    </row>
    <row r="10" spans="1:18" ht="40.5" customHeight="1">
      <c r="A10" s="424" t="s">
        <v>2001</v>
      </c>
      <c r="B10" s="421">
        <v>255</v>
      </c>
      <c r="C10" s="421">
        <v>131</v>
      </c>
      <c r="D10" s="421">
        <v>124</v>
      </c>
      <c r="E10" s="422">
        <v>0.82</v>
      </c>
      <c r="F10" s="421">
        <v>42</v>
      </c>
      <c r="G10" s="421">
        <v>24</v>
      </c>
      <c r="H10" s="421">
        <v>4</v>
      </c>
      <c r="I10" s="421">
        <v>10</v>
      </c>
      <c r="J10" s="421">
        <v>2</v>
      </c>
      <c r="K10" s="421">
        <v>6</v>
      </c>
      <c r="L10" s="421">
        <v>9</v>
      </c>
      <c r="M10" s="421">
        <v>15</v>
      </c>
      <c r="N10" s="421">
        <v>35</v>
      </c>
      <c r="O10" s="421">
        <v>54</v>
      </c>
      <c r="P10" s="421">
        <v>39</v>
      </c>
      <c r="Q10" s="421">
        <v>15</v>
      </c>
    </row>
    <row r="11" spans="1:18" ht="40.5" customHeight="1">
      <c r="A11" s="424" t="s">
        <v>2000</v>
      </c>
      <c r="B11" s="421">
        <v>5</v>
      </c>
      <c r="C11" s="421">
        <v>3</v>
      </c>
      <c r="D11" s="421">
        <v>2</v>
      </c>
      <c r="E11" s="422">
        <v>0.02</v>
      </c>
      <c r="F11" s="421">
        <v>1</v>
      </c>
      <c r="G11" s="421">
        <v>1</v>
      </c>
      <c r="H11" s="421">
        <v>1</v>
      </c>
      <c r="I11" s="421">
        <v>1</v>
      </c>
      <c r="J11" s="421">
        <v>0</v>
      </c>
      <c r="K11" s="421">
        <v>0</v>
      </c>
      <c r="L11" s="421">
        <v>0</v>
      </c>
      <c r="M11" s="421">
        <v>0</v>
      </c>
      <c r="N11" s="421">
        <v>0</v>
      </c>
      <c r="O11" s="421">
        <v>0</v>
      </c>
      <c r="P11" s="421">
        <v>1</v>
      </c>
      <c r="Q11" s="421">
        <v>0</v>
      </c>
    </row>
    <row r="12" spans="1:18" ht="40.5" customHeight="1">
      <c r="A12" s="423" t="s">
        <v>1999</v>
      </c>
      <c r="B12" s="421">
        <v>669</v>
      </c>
      <c r="C12" s="421">
        <v>232</v>
      </c>
      <c r="D12" s="421">
        <v>437</v>
      </c>
      <c r="E12" s="422">
        <v>2.15</v>
      </c>
      <c r="F12" s="421">
        <v>137</v>
      </c>
      <c r="G12" s="421">
        <v>232</v>
      </c>
      <c r="H12" s="421">
        <v>18</v>
      </c>
      <c r="I12" s="421">
        <v>39</v>
      </c>
      <c r="J12" s="421">
        <v>22</v>
      </c>
      <c r="K12" s="421">
        <v>57</v>
      </c>
      <c r="L12" s="421">
        <v>24</v>
      </c>
      <c r="M12" s="421">
        <v>46</v>
      </c>
      <c r="N12" s="421">
        <v>17</v>
      </c>
      <c r="O12" s="421">
        <v>35</v>
      </c>
      <c r="P12" s="421">
        <v>14</v>
      </c>
      <c r="Q12" s="421">
        <v>28</v>
      </c>
    </row>
    <row r="13" spans="1:18" ht="40.5" customHeight="1">
      <c r="A13" s="423" t="s">
        <v>1998</v>
      </c>
      <c r="B13" s="421">
        <v>676</v>
      </c>
      <c r="C13" s="421">
        <v>203</v>
      </c>
      <c r="D13" s="421">
        <v>473</v>
      </c>
      <c r="E13" s="422">
        <v>2.17</v>
      </c>
      <c r="F13" s="421">
        <v>86</v>
      </c>
      <c r="G13" s="421">
        <v>156</v>
      </c>
      <c r="H13" s="421">
        <v>48</v>
      </c>
      <c r="I13" s="421">
        <v>79</v>
      </c>
      <c r="J13" s="421">
        <v>21</v>
      </c>
      <c r="K13" s="421">
        <v>60</v>
      </c>
      <c r="L13" s="421">
        <v>20</v>
      </c>
      <c r="M13" s="421">
        <v>79</v>
      </c>
      <c r="N13" s="421">
        <v>20</v>
      </c>
      <c r="O13" s="421">
        <v>69</v>
      </c>
      <c r="P13" s="421">
        <v>8</v>
      </c>
      <c r="Q13" s="421">
        <v>30</v>
      </c>
    </row>
    <row r="14" spans="1:18" ht="40.5" customHeight="1">
      <c r="A14" s="423" t="s">
        <v>1997</v>
      </c>
      <c r="B14" s="421">
        <v>1136</v>
      </c>
      <c r="C14" s="421">
        <v>465</v>
      </c>
      <c r="D14" s="421">
        <v>671</v>
      </c>
      <c r="E14" s="422">
        <v>3.65</v>
      </c>
      <c r="F14" s="421">
        <v>204</v>
      </c>
      <c r="G14" s="421">
        <v>234</v>
      </c>
      <c r="H14" s="421">
        <v>124</v>
      </c>
      <c r="I14" s="421">
        <v>152</v>
      </c>
      <c r="J14" s="421">
        <v>31</v>
      </c>
      <c r="K14" s="421">
        <v>72</v>
      </c>
      <c r="L14" s="421">
        <v>47</v>
      </c>
      <c r="M14" s="421">
        <v>106</v>
      </c>
      <c r="N14" s="421">
        <v>37</v>
      </c>
      <c r="O14" s="421">
        <v>58</v>
      </c>
      <c r="P14" s="421">
        <v>22</v>
      </c>
      <c r="Q14" s="421">
        <v>49</v>
      </c>
    </row>
    <row r="15" spans="1:18" ht="40.5" customHeight="1">
      <c r="A15" s="423" t="s">
        <v>1996</v>
      </c>
      <c r="B15" s="421">
        <v>1517</v>
      </c>
      <c r="C15" s="421">
        <v>695</v>
      </c>
      <c r="D15" s="421">
        <v>822</v>
      </c>
      <c r="E15" s="422">
        <v>4.88</v>
      </c>
      <c r="F15" s="421">
        <v>323</v>
      </c>
      <c r="G15" s="421">
        <v>350</v>
      </c>
      <c r="H15" s="421">
        <v>189</v>
      </c>
      <c r="I15" s="421">
        <v>172</v>
      </c>
      <c r="J15" s="421">
        <v>47</v>
      </c>
      <c r="K15" s="421">
        <v>98</v>
      </c>
      <c r="L15" s="421">
        <v>75</v>
      </c>
      <c r="M15" s="421">
        <v>93</v>
      </c>
      <c r="N15" s="421">
        <v>42</v>
      </c>
      <c r="O15" s="421">
        <v>66</v>
      </c>
      <c r="P15" s="421">
        <v>19</v>
      </c>
      <c r="Q15" s="421">
        <v>43</v>
      </c>
    </row>
    <row r="16" spans="1:18" ht="40.5" customHeight="1">
      <c r="A16" s="423" t="s">
        <v>1995</v>
      </c>
      <c r="B16" s="421">
        <v>1780</v>
      </c>
      <c r="C16" s="421">
        <v>954</v>
      </c>
      <c r="D16" s="421">
        <v>826</v>
      </c>
      <c r="E16" s="422">
        <v>5.72</v>
      </c>
      <c r="F16" s="421">
        <v>437</v>
      </c>
      <c r="G16" s="421">
        <v>370</v>
      </c>
      <c r="H16" s="421">
        <v>185</v>
      </c>
      <c r="I16" s="421">
        <v>150</v>
      </c>
      <c r="J16" s="421">
        <v>65</v>
      </c>
      <c r="K16" s="421">
        <v>95</v>
      </c>
      <c r="L16" s="421">
        <v>127</v>
      </c>
      <c r="M16" s="421">
        <v>100</v>
      </c>
      <c r="N16" s="421">
        <v>63</v>
      </c>
      <c r="O16" s="421">
        <v>52</v>
      </c>
      <c r="P16" s="421">
        <v>77</v>
      </c>
      <c r="Q16" s="421">
        <v>59</v>
      </c>
    </row>
    <row r="17" spans="1:17" ht="40.5" customHeight="1">
      <c r="A17" s="423" t="s">
        <v>1994</v>
      </c>
      <c r="B17" s="421">
        <v>4109</v>
      </c>
      <c r="C17" s="421">
        <v>2355</v>
      </c>
      <c r="D17" s="421">
        <v>1754</v>
      </c>
      <c r="E17" s="422">
        <v>13.21</v>
      </c>
      <c r="F17" s="421">
        <v>1166</v>
      </c>
      <c r="G17" s="421">
        <v>833</v>
      </c>
      <c r="H17" s="421">
        <v>414</v>
      </c>
      <c r="I17" s="421">
        <v>327</v>
      </c>
      <c r="J17" s="421">
        <v>266</v>
      </c>
      <c r="K17" s="421">
        <v>239</v>
      </c>
      <c r="L17" s="421">
        <v>195</v>
      </c>
      <c r="M17" s="421">
        <v>175</v>
      </c>
      <c r="N17" s="421">
        <v>119</v>
      </c>
      <c r="O17" s="421">
        <v>73</v>
      </c>
      <c r="P17" s="421">
        <v>195</v>
      </c>
      <c r="Q17" s="421">
        <v>107</v>
      </c>
    </row>
    <row r="18" spans="1:17" ht="40.5" customHeight="1">
      <c r="A18" s="423" t="s">
        <v>1993</v>
      </c>
      <c r="B18" s="421">
        <v>4176</v>
      </c>
      <c r="C18" s="421">
        <v>2693</v>
      </c>
      <c r="D18" s="421">
        <v>1483</v>
      </c>
      <c r="E18" s="422">
        <v>13.42</v>
      </c>
      <c r="F18" s="421">
        <v>1462</v>
      </c>
      <c r="G18" s="421">
        <v>819</v>
      </c>
      <c r="H18" s="421">
        <v>436</v>
      </c>
      <c r="I18" s="421">
        <v>262</v>
      </c>
      <c r="J18" s="421">
        <v>354</v>
      </c>
      <c r="K18" s="421">
        <v>178</v>
      </c>
      <c r="L18" s="421">
        <v>156</v>
      </c>
      <c r="M18" s="421">
        <v>92</v>
      </c>
      <c r="N18" s="421">
        <v>110</v>
      </c>
      <c r="O18" s="421">
        <v>45</v>
      </c>
      <c r="P18" s="421">
        <v>175</v>
      </c>
      <c r="Q18" s="421">
        <v>87</v>
      </c>
    </row>
    <row r="19" spans="1:17" ht="40.5" customHeight="1">
      <c r="A19" s="423" t="s">
        <v>1992</v>
      </c>
      <c r="B19" s="421">
        <v>4019</v>
      </c>
      <c r="C19" s="421">
        <v>2878</v>
      </c>
      <c r="D19" s="421">
        <v>1141</v>
      </c>
      <c r="E19" s="422">
        <v>12.92</v>
      </c>
      <c r="F19" s="421">
        <v>1590</v>
      </c>
      <c r="G19" s="421">
        <v>602</v>
      </c>
      <c r="H19" s="421">
        <v>544</v>
      </c>
      <c r="I19" s="421">
        <v>226</v>
      </c>
      <c r="J19" s="421">
        <v>317</v>
      </c>
      <c r="K19" s="421">
        <v>133</v>
      </c>
      <c r="L19" s="421">
        <v>193</v>
      </c>
      <c r="M19" s="421">
        <v>97</v>
      </c>
      <c r="N19" s="421">
        <v>87</v>
      </c>
      <c r="O19" s="421">
        <v>31</v>
      </c>
      <c r="P19" s="421">
        <v>147</v>
      </c>
      <c r="Q19" s="421">
        <v>52</v>
      </c>
    </row>
    <row r="20" spans="1:17" ht="40.5" customHeight="1">
      <c r="A20" s="423" t="s">
        <v>1991</v>
      </c>
      <c r="B20" s="421">
        <v>12430</v>
      </c>
      <c r="C20" s="421">
        <v>10073</v>
      </c>
      <c r="D20" s="421">
        <v>2357</v>
      </c>
      <c r="E20" s="422">
        <v>39.96</v>
      </c>
      <c r="F20" s="421">
        <v>6918</v>
      </c>
      <c r="G20" s="421">
        <v>1438</v>
      </c>
      <c r="H20" s="421">
        <v>1314</v>
      </c>
      <c r="I20" s="421">
        <v>395</v>
      </c>
      <c r="J20" s="421">
        <v>764</v>
      </c>
      <c r="K20" s="421">
        <v>246</v>
      </c>
      <c r="L20" s="421">
        <v>496</v>
      </c>
      <c r="M20" s="421">
        <v>115</v>
      </c>
      <c r="N20" s="421">
        <v>200</v>
      </c>
      <c r="O20" s="421">
        <v>62</v>
      </c>
      <c r="P20" s="421">
        <v>381</v>
      </c>
      <c r="Q20" s="421">
        <v>101</v>
      </c>
    </row>
    <row r="21" spans="1:17" ht="40.5" customHeight="1">
      <c r="A21" s="423"/>
      <c r="B21" s="421"/>
      <c r="C21" s="421"/>
      <c r="D21" s="421"/>
      <c r="E21" s="422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</row>
    <row r="22" spans="1:17" ht="29.45" customHeight="1">
      <c r="A22" s="823" t="s">
        <v>1990</v>
      </c>
      <c r="B22" s="825" t="s">
        <v>1989</v>
      </c>
      <c r="C22" s="826"/>
      <c r="D22" s="826"/>
      <c r="E22" s="826"/>
      <c r="F22" s="826"/>
      <c r="G22" s="826"/>
      <c r="H22" s="826"/>
      <c r="I22" s="827"/>
      <c r="J22" s="1036">
        <v>44854</v>
      </c>
      <c r="K22" s="1037"/>
      <c r="L22" s="1037"/>
      <c r="M22" s="1037"/>
      <c r="N22" s="1037"/>
      <c r="O22" s="1037"/>
      <c r="P22" s="1038"/>
      <c r="Q22" s="1038"/>
    </row>
    <row r="23" spans="1:17" ht="29.45" customHeight="1">
      <c r="A23" s="824"/>
      <c r="B23" s="828" t="s">
        <v>1988</v>
      </c>
      <c r="C23" s="829"/>
      <c r="D23" s="823"/>
      <c r="E23" s="826" t="s">
        <v>1987</v>
      </c>
      <c r="F23" s="826"/>
      <c r="G23" s="826"/>
      <c r="H23" s="826"/>
      <c r="I23" s="827"/>
      <c r="J23" s="1036">
        <v>2893</v>
      </c>
      <c r="K23" s="1037"/>
      <c r="L23" s="1037"/>
      <c r="M23" s="1037"/>
      <c r="N23" s="1037"/>
      <c r="O23" s="1037"/>
      <c r="P23" s="1038"/>
      <c r="Q23" s="1038"/>
    </row>
    <row r="24" spans="1:17" ht="29.45" customHeight="1">
      <c r="A24" s="824"/>
      <c r="B24" s="814"/>
      <c r="C24" s="809"/>
      <c r="D24" s="810"/>
      <c r="E24" s="809" t="s">
        <v>1986</v>
      </c>
      <c r="F24" s="809"/>
      <c r="G24" s="809"/>
      <c r="H24" s="809"/>
      <c r="I24" s="810"/>
      <c r="J24" s="1036">
        <v>608</v>
      </c>
      <c r="K24" s="1037"/>
      <c r="L24" s="1037"/>
      <c r="M24" s="1037"/>
      <c r="N24" s="1037"/>
      <c r="O24" s="1037"/>
      <c r="P24" s="1038"/>
      <c r="Q24" s="1038"/>
    </row>
    <row r="25" spans="1:17" ht="29.45" customHeight="1">
      <c r="A25" s="810"/>
      <c r="B25" s="814" t="s">
        <v>1985</v>
      </c>
      <c r="C25" s="809"/>
      <c r="D25" s="809"/>
      <c r="E25" s="809"/>
      <c r="F25" s="809"/>
      <c r="G25" s="809"/>
      <c r="H25" s="809"/>
      <c r="I25" s="810"/>
      <c r="J25" s="1036">
        <v>48356</v>
      </c>
      <c r="K25" s="1037"/>
      <c r="L25" s="1037"/>
      <c r="M25" s="1037"/>
      <c r="N25" s="1037"/>
      <c r="O25" s="1037"/>
      <c r="P25" s="420"/>
      <c r="Q25" s="420"/>
    </row>
    <row r="27" spans="1:17" s="419" customFormat="1" ht="21.2" customHeight="1">
      <c r="A27" s="1039" t="s">
        <v>1984</v>
      </c>
      <c r="B27" s="1039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</row>
    <row r="28" spans="1:17" s="419" customFormat="1" ht="21.2" customHeight="1">
      <c r="A28" s="1041" t="s">
        <v>1983</v>
      </c>
      <c r="B28" s="1041"/>
      <c r="C28" s="1041"/>
      <c r="D28" s="1041"/>
      <c r="E28" s="1041"/>
      <c r="F28" s="1041"/>
      <c r="G28" s="1041"/>
      <c r="H28" s="1041"/>
      <c r="I28" s="1041"/>
      <c r="J28" s="1041"/>
      <c r="K28" s="1041"/>
      <c r="L28" s="1041"/>
      <c r="M28" s="1041"/>
      <c r="N28" s="1041"/>
      <c r="O28" s="1041"/>
    </row>
    <row r="29" spans="1:17" s="418" customFormat="1" ht="14.25">
      <c r="A29" s="418" t="s">
        <v>1982</v>
      </c>
    </row>
    <row r="30" spans="1:17" s="418" customFormat="1" ht="14.25">
      <c r="A30" s="418" t="s">
        <v>1981</v>
      </c>
    </row>
  </sheetData>
  <mergeCells count="30">
    <mergeCell ref="P3:R3"/>
    <mergeCell ref="B4:L4"/>
    <mergeCell ref="M4:O4"/>
    <mergeCell ref="P4:R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O25"/>
    <mergeCell ref="A27:O27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30"/>
  <sheetViews>
    <sheetView workbookViewId="0">
      <selection activeCell="B6" sqref="B6:D6"/>
    </sheetView>
  </sheetViews>
  <sheetFormatPr defaultRowHeight="16.5"/>
  <cols>
    <col min="1" max="1" width="20.625" style="255" customWidth="1"/>
    <col min="2" max="15" width="7.125" style="254" customWidth="1"/>
    <col min="16" max="16384" width="9" style="254"/>
  </cols>
  <sheetData>
    <row r="1" spans="1:18" ht="24.95" customHeight="1">
      <c r="A1" s="805" t="s">
        <v>1980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1979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68"/>
      <c r="B3" s="1049" t="s">
        <v>1978</v>
      </c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805"/>
      <c r="N3" s="817"/>
      <c r="O3" s="817"/>
      <c r="P3" s="805" t="s">
        <v>1977</v>
      </c>
      <c r="Q3" s="817"/>
      <c r="R3" s="817"/>
    </row>
    <row r="4" spans="1:18" ht="18" customHeight="1">
      <c r="A4" s="267"/>
      <c r="B4" s="1050" t="s">
        <v>1976</v>
      </c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834"/>
      <c r="N4" s="835"/>
      <c r="O4" s="835"/>
      <c r="P4" s="834" t="s">
        <v>1975</v>
      </c>
      <c r="Q4" s="835"/>
      <c r="R4" s="835"/>
    </row>
    <row r="5" spans="1:18" s="255" customFormat="1" ht="33.950000000000003" customHeight="1">
      <c r="A5" s="1051" t="s">
        <v>1974</v>
      </c>
      <c r="B5" s="1054" t="s">
        <v>1973</v>
      </c>
      <c r="C5" s="1055"/>
      <c r="D5" s="1055"/>
      <c r="E5" s="1056"/>
      <c r="F5" s="836" t="s">
        <v>1972</v>
      </c>
      <c r="G5" s="836"/>
      <c r="H5" s="836" t="s">
        <v>1971</v>
      </c>
      <c r="I5" s="836"/>
      <c r="J5" s="836" t="s">
        <v>1970</v>
      </c>
      <c r="K5" s="836"/>
      <c r="L5" s="836" t="s">
        <v>1969</v>
      </c>
      <c r="M5" s="836"/>
      <c r="N5" s="819" t="s">
        <v>1968</v>
      </c>
      <c r="O5" s="819"/>
      <c r="P5" s="819" t="s">
        <v>1967</v>
      </c>
      <c r="Q5" s="819"/>
    </row>
    <row r="6" spans="1:18" s="255" customFormat="1" ht="34.700000000000003" customHeight="1">
      <c r="A6" s="1052"/>
      <c r="B6" s="1054" t="s">
        <v>1966</v>
      </c>
      <c r="C6" s="1055"/>
      <c r="D6" s="1056"/>
      <c r="E6" s="5" t="s">
        <v>1965</v>
      </c>
      <c r="F6" s="819" t="s">
        <v>1964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255" customFormat="1" ht="34.700000000000003" customHeight="1">
      <c r="A7" s="1053"/>
      <c r="B7" s="266" t="s">
        <v>1963</v>
      </c>
      <c r="C7" s="265" t="s">
        <v>1962</v>
      </c>
      <c r="D7" s="265" t="s">
        <v>1961</v>
      </c>
      <c r="E7" s="7" t="s">
        <v>1960</v>
      </c>
      <c r="F7" s="264" t="s">
        <v>1959</v>
      </c>
      <c r="G7" s="264" t="s">
        <v>1958</v>
      </c>
      <c r="H7" s="264" t="s">
        <v>1959</v>
      </c>
      <c r="I7" s="264" t="s">
        <v>1958</v>
      </c>
      <c r="J7" s="264" t="s">
        <v>1959</v>
      </c>
      <c r="K7" s="264" t="s">
        <v>1958</v>
      </c>
      <c r="L7" s="264" t="s">
        <v>1959</v>
      </c>
      <c r="M7" s="264" t="s">
        <v>1958</v>
      </c>
      <c r="N7" s="264" t="s">
        <v>1959</v>
      </c>
      <c r="O7" s="264" t="s">
        <v>1958</v>
      </c>
      <c r="P7" s="264" t="s">
        <v>1959</v>
      </c>
      <c r="Q7" s="264" t="s">
        <v>1958</v>
      </c>
    </row>
    <row r="8" spans="1:18" ht="40.5" customHeight="1">
      <c r="A8" s="263" t="s">
        <v>1957</v>
      </c>
      <c r="B8" s="259">
        <v>31112</v>
      </c>
      <c r="C8" s="259">
        <v>20888</v>
      </c>
      <c r="D8" s="259">
        <v>10224</v>
      </c>
      <c r="E8" s="260">
        <v>100</v>
      </c>
      <c r="F8" s="259">
        <v>12455</v>
      </c>
      <c r="G8" s="259">
        <v>5109</v>
      </c>
      <c r="H8" s="259">
        <v>3362</v>
      </c>
      <c r="I8" s="259">
        <v>1870</v>
      </c>
      <c r="J8" s="259">
        <v>1909</v>
      </c>
      <c r="K8" s="259">
        <v>1219</v>
      </c>
      <c r="L8" s="259">
        <v>1347</v>
      </c>
      <c r="M8" s="259">
        <v>922</v>
      </c>
      <c r="N8" s="259">
        <v>732</v>
      </c>
      <c r="O8" s="259">
        <v>532</v>
      </c>
      <c r="P8" s="259">
        <v>1083</v>
      </c>
      <c r="Q8" s="259">
        <v>572</v>
      </c>
    </row>
    <row r="9" spans="1:18" ht="40.5" customHeight="1">
      <c r="A9" s="262" t="s">
        <v>1956</v>
      </c>
      <c r="B9" s="259">
        <v>451</v>
      </c>
      <c r="C9" s="259">
        <v>310</v>
      </c>
      <c r="D9" s="259">
        <v>141</v>
      </c>
      <c r="E9" s="260">
        <v>1.45</v>
      </c>
      <c r="F9" s="259">
        <v>222</v>
      </c>
      <c r="G9" s="259">
        <v>79</v>
      </c>
      <c r="H9" s="259">
        <v>46</v>
      </c>
      <c r="I9" s="259">
        <v>35</v>
      </c>
      <c r="J9" s="259">
        <v>21</v>
      </c>
      <c r="K9" s="259">
        <v>12</v>
      </c>
      <c r="L9" s="259">
        <v>5</v>
      </c>
      <c r="M9" s="259">
        <v>6</v>
      </c>
      <c r="N9" s="259">
        <v>6</v>
      </c>
      <c r="O9" s="259">
        <v>4</v>
      </c>
      <c r="P9" s="259">
        <v>10</v>
      </c>
      <c r="Q9" s="259">
        <v>5</v>
      </c>
    </row>
    <row r="10" spans="1:18" ht="40.5" customHeight="1">
      <c r="A10" s="262" t="s">
        <v>1955</v>
      </c>
      <c r="B10" s="259">
        <v>215</v>
      </c>
      <c r="C10" s="259">
        <v>119</v>
      </c>
      <c r="D10" s="259">
        <v>96</v>
      </c>
      <c r="E10" s="260">
        <v>0.69</v>
      </c>
      <c r="F10" s="259">
        <v>28</v>
      </c>
      <c r="G10" s="259">
        <v>18</v>
      </c>
      <c r="H10" s="259">
        <v>3</v>
      </c>
      <c r="I10" s="259">
        <v>12</v>
      </c>
      <c r="J10" s="259">
        <v>4</v>
      </c>
      <c r="K10" s="259">
        <v>5</v>
      </c>
      <c r="L10" s="259">
        <v>10</v>
      </c>
      <c r="M10" s="259">
        <v>12</v>
      </c>
      <c r="N10" s="259">
        <v>34</v>
      </c>
      <c r="O10" s="259">
        <v>37</v>
      </c>
      <c r="P10" s="259">
        <v>40</v>
      </c>
      <c r="Q10" s="259">
        <v>12</v>
      </c>
    </row>
    <row r="11" spans="1:18" ht="40.5" customHeight="1">
      <c r="A11" s="262" t="s">
        <v>1954</v>
      </c>
      <c r="B11" s="259">
        <v>5</v>
      </c>
      <c r="C11" s="259">
        <v>3</v>
      </c>
      <c r="D11" s="259">
        <v>2</v>
      </c>
      <c r="E11" s="260">
        <v>0.02</v>
      </c>
      <c r="F11" s="259">
        <v>1</v>
      </c>
      <c r="G11" s="259">
        <v>1</v>
      </c>
      <c r="H11" s="259">
        <v>1</v>
      </c>
      <c r="I11" s="259">
        <v>1</v>
      </c>
      <c r="J11" s="259">
        <v>0</v>
      </c>
      <c r="K11" s="259">
        <v>0</v>
      </c>
      <c r="L11" s="259">
        <v>0</v>
      </c>
      <c r="M11" s="259">
        <v>0</v>
      </c>
      <c r="N11" s="259">
        <v>0</v>
      </c>
      <c r="O11" s="259">
        <v>0</v>
      </c>
      <c r="P11" s="259">
        <v>1</v>
      </c>
      <c r="Q11" s="259">
        <v>0</v>
      </c>
    </row>
    <row r="12" spans="1:18" ht="40.5" customHeight="1">
      <c r="A12" s="261" t="s">
        <v>1953</v>
      </c>
      <c r="B12" s="259">
        <v>633</v>
      </c>
      <c r="C12" s="259">
        <v>200</v>
      </c>
      <c r="D12" s="259">
        <v>433</v>
      </c>
      <c r="E12" s="260">
        <v>2.0299999999999998</v>
      </c>
      <c r="F12" s="259">
        <v>103</v>
      </c>
      <c r="G12" s="259">
        <v>209</v>
      </c>
      <c r="H12" s="259">
        <v>15</v>
      </c>
      <c r="I12" s="259">
        <v>42</v>
      </c>
      <c r="J12" s="259">
        <v>27</v>
      </c>
      <c r="K12" s="259">
        <v>75</v>
      </c>
      <c r="L12" s="259">
        <v>23</v>
      </c>
      <c r="M12" s="259">
        <v>44</v>
      </c>
      <c r="N12" s="259">
        <v>21</v>
      </c>
      <c r="O12" s="259">
        <v>37</v>
      </c>
      <c r="P12" s="259">
        <v>11</v>
      </c>
      <c r="Q12" s="259">
        <v>26</v>
      </c>
    </row>
    <row r="13" spans="1:18" ht="40.5" customHeight="1">
      <c r="A13" s="261" t="s">
        <v>1952</v>
      </c>
      <c r="B13" s="259">
        <v>664</v>
      </c>
      <c r="C13" s="259">
        <v>207</v>
      </c>
      <c r="D13" s="259">
        <v>457</v>
      </c>
      <c r="E13" s="260">
        <v>2.13</v>
      </c>
      <c r="F13" s="259">
        <v>81</v>
      </c>
      <c r="G13" s="259">
        <v>153</v>
      </c>
      <c r="H13" s="259">
        <v>49</v>
      </c>
      <c r="I13" s="259">
        <v>74</v>
      </c>
      <c r="J13" s="259">
        <v>26</v>
      </c>
      <c r="K13" s="259">
        <v>54</v>
      </c>
      <c r="L13" s="259">
        <v>21</v>
      </c>
      <c r="M13" s="259">
        <v>85</v>
      </c>
      <c r="N13" s="259">
        <v>24</v>
      </c>
      <c r="O13" s="259">
        <v>66</v>
      </c>
      <c r="P13" s="259">
        <v>6</v>
      </c>
      <c r="Q13" s="259">
        <v>25</v>
      </c>
    </row>
    <row r="14" spans="1:18" ht="40.5" customHeight="1">
      <c r="A14" s="261" t="s">
        <v>1951</v>
      </c>
      <c r="B14" s="259">
        <v>1081</v>
      </c>
      <c r="C14" s="259">
        <v>437</v>
      </c>
      <c r="D14" s="259">
        <v>644</v>
      </c>
      <c r="E14" s="260">
        <v>3.47</v>
      </c>
      <c r="F14" s="259">
        <v>167</v>
      </c>
      <c r="G14" s="259">
        <v>204</v>
      </c>
      <c r="H14" s="259">
        <v>122</v>
      </c>
      <c r="I14" s="259">
        <v>154</v>
      </c>
      <c r="J14" s="259">
        <v>31</v>
      </c>
      <c r="K14" s="259">
        <v>72</v>
      </c>
      <c r="L14" s="259">
        <v>48</v>
      </c>
      <c r="M14" s="259">
        <v>108</v>
      </c>
      <c r="N14" s="259">
        <v>42</v>
      </c>
      <c r="O14" s="259">
        <v>59</v>
      </c>
      <c r="P14" s="259">
        <v>27</v>
      </c>
      <c r="Q14" s="259">
        <v>47</v>
      </c>
    </row>
    <row r="15" spans="1:18" ht="40.5" customHeight="1">
      <c r="A15" s="261" t="s">
        <v>1950</v>
      </c>
      <c r="B15" s="259">
        <v>1409</v>
      </c>
      <c r="C15" s="259">
        <v>630</v>
      </c>
      <c r="D15" s="259">
        <v>779</v>
      </c>
      <c r="E15" s="260">
        <v>4.53</v>
      </c>
      <c r="F15" s="259">
        <v>273</v>
      </c>
      <c r="G15" s="259">
        <v>305</v>
      </c>
      <c r="H15" s="259">
        <v>178</v>
      </c>
      <c r="I15" s="259">
        <v>184</v>
      </c>
      <c r="J15" s="259">
        <v>45</v>
      </c>
      <c r="K15" s="259">
        <v>104</v>
      </c>
      <c r="L15" s="259">
        <v>80</v>
      </c>
      <c r="M15" s="259">
        <v>85</v>
      </c>
      <c r="N15" s="259">
        <v>36</v>
      </c>
      <c r="O15" s="259">
        <v>58</v>
      </c>
      <c r="P15" s="259">
        <v>18</v>
      </c>
      <c r="Q15" s="259">
        <v>43</v>
      </c>
    </row>
    <row r="16" spans="1:18" ht="40.5" customHeight="1">
      <c r="A16" s="261" t="s">
        <v>1949</v>
      </c>
      <c r="B16" s="259">
        <v>1684</v>
      </c>
      <c r="C16" s="259">
        <v>870</v>
      </c>
      <c r="D16" s="259">
        <v>814</v>
      </c>
      <c r="E16" s="260">
        <v>5.41</v>
      </c>
      <c r="F16" s="259">
        <v>355</v>
      </c>
      <c r="G16" s="259">
        <v>331</v>
      </c>
      <c r="H16" s="259">
        <v>185</v>
      </c>
      <c r="I16" s="259">
        <v>154</v>
      </c>
      <c r="J16" s="259">
        <v>61</v>
      </c>
      <c r="K16" s="259">
        <v>101</v>
      </c>
      <c r="L16" s="259">
        <v>129</v>
      </c>
      <c r="M16" s="259">
        <v>107</v>
      </c>
      <c r="N16" s="259">
        <v>63</v>
      </c>
      <c r="O16" s="259">
        <v>58</v>
      </c>
      <c r="P16" s="259">
        <v>77</v>
      </c>
      <c r="Q16" s="259">
        <v>63</v>
      </c>
    </row>
    <row r="17" spans="1:17" ht="40.5" customHeight="1">
      <c r="A17" s="261" t="s">
        <v>1948</v>
      </c>
      <c r="B17" s="259">
        <v>3889</v>
      </c>
      <c r="C17" s="259">
        <v>2149</v>
      </c>
      <c r="D17" s="259">
        <v>1740</v>
      </c>
      <c r="E17" s="260">
        <v>12.5</v>
      </c>
      <c r="F17" s="259">
        <v>950</v>
      </c>
      <c r="G17" s="259">
        <v>815</v>
      </c>
      <c r="H17" s="259">
        <v>435</v>
      </c>
      <c r="I17" s="259">
        <v>329</v>
      </c>
      <c r="J17" s="259">
        <v>259</v>
      </c>
      <c r="K17" s="259">
        <v>240</v>
      </c>
      <c r="L17" s="259">
        <v>188</v>
      </c>
      <c r="M17" s="259">
        <v>171</v>
      </c>
      <c r="N17" s="259">
        <v>120</v>
      </c>
      <c r="O17" s="259">
        <v>74</v>
      </c>
      <c r="P17" s="259">
        <v>197</v>
      </c>
      <c r="Q17" s="259">
        <v>111</v>
      </c>
    </row>
    <row r="18" spans="1:17" ht="40.5" customHeight="1">
      <c r="A18" s="261" t="s">
        <v>1947</v>
      </c>
      <c r="B18" s="259">
        <v>4078</v>
      </c>
      <c r="C18" s="259">
        <v>2587</v>
      </c>
      <c r="D18" s="259">
        <v>1491</v>
      </c>
      <c r="E18" s="260">
        <v>13.11</v>
      </c>
      <c r="F18" s="259">
        <v>1355</v>
      </c>
      <c r="G18" s="259">
        <v>823</v>
      </c>
      <c r="H18" s="259">
        <v>440</v>
      </c>
      <c r="I18" s="259">
        <v>258</v>
      </c>
      <c r="J18" s="259">
        <v>356</v>
      </c>
      <c r="K18" s="259">
        <v>180</v>
      </c>
      <c r="L18" s="259">
        <v>165</v>
      </c>
      <c r="M18" s="259">
        <v>91</v>
      </c>
      <c r="N18" s="259">
        <v>107</v>
      </c>
      <c r="O18" s="259">
        <v>49</v>
      </c>
      <c r="P18" s="259">
        <v>164</v>
      </c>
      <c r="Q18" s="259">
        <v>90</v>
      </c>
    </row>
    <row r="19" spans="1:17" ht="40.5" customHeight="1">
      <c r="A19" s="261" t="s">
        <v>1946</v>
      </c>
      <c r="B19" s="259">
        <v>3972</v>
      </c>
      <c r="C19" s="259">
        <v>2806</v>
      </c>
      <c r="D19" s="259">
        <v>1166</v>
      </c>
      <c r="E19" s="260">
        <v>12.77</v>
      </c>
      <c r="F19" s="259">
        <v>1529</v>
      </c>
      <c r="G19" s="259">
        <v>639</v>
      </c>
      <c r="H19" s="259">
        <v>534</v>
      </c>
      <c r="I19" s="259">
        <v>227</v>
      </c>
      <c r="J19" s="259">
        <v>331</v>
      </c>
      <c r="K19" s="259">
        <v>133</v>
      </c>
      <c r="L19" s="259">
        <v>190</v>
      </c>
      <c r="M19" s="259">
        <v>89</v>
      </c>
      <c r="N19" s="259">
        <v>74</v>
      </c>
      <c r="O19" s="259">
        <v>29</v>
      </c>
      <c r="P19" s="259">
        <v>148</v>
      </c>
      <c r="Q19" s="259">
        <v>49</v>
      </c>
    </row>
    <row r="20" spans="1:17" ht="40.5" customHeight="1">
      <c r="A20" s="261" t="s">
        <v>1945</v>
      </c>
      <c r="B20" s="259">
        <v>13031</v>
      </c>
      <c r="C20" s="259">
        <v>10570</v>
      </c>
      <c r="D20" s="259">
        <v>2461</v>
      </c>
      <c r="E20" s="260">
        <v>41.88</v>
      </c>
      <c r="F20" s="259">
        <v>7391</v>
      </c>
      <c r="G20" s="259">
        <v>1532</v>
      </c>
      <c r="H20" s="259">
        <v>1354</v>
      </c>
      <c r="I20" s="259">
        <v>400</v>
      </c>
      <c r="J20" s="259">
        <v>748</v>
      </c>
      <c r="K20" s="259">
        <v>243</v>
      </c>
      <c r="L20" s="259">
        <v>488</v>
      </c>
      <c r="M20" s="259">
        <v>124</v>
      </c>
      <c r="N20" s="259">
        <v>205</v>
      </c>
      <c r="O20" s="259">
        <v>61</v>
      </c>
      <c r="P20" s="259">
        <v>384</v>
      </c>
      <c r="Q20" s="259">
        <v>101</v>
      </c>
    </row>
    <row r="21" spans="1:17" ht="40.5" customHeight="1">
      <c r="A21" s="261"/>
      <c r="B21" s="259"/>
      <c r="C21" s="259"/>
      <c r="D21" s="259"/>
      <c r="E21" s="260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</row>
    <row r="22" spans="1:17" ht="29.45" customHeight="1">
      <c r="A22" s="823" t="s">
        <v>1944</v>
      </c>
      <c r="B22" s="825" t="s">
        <v>1943</v>
      </c>
      <c r="C22" s="826"/>
      <c r="D22" s="826"/>
      <c r="E22" s="826"/>
      <c r="F22" s="826"/>
      <c r="G22" s="826"/>
      <c r="H22" s="826"/>
      <c r="I22" s="827"/>
      <c r="J22" s="1059">
        <v>44758</v>
      </c>
      <c r="K22" s="1060"/>
      <c r="L22" s="1060"/>
      <c r="M22" s="1060"/>
      <c r="N22" s="1060"/>
      <c r="O22" s="1060"/>
      <c r="P22" s="1061"/>
      <c r="Q22" s="1061"/>
    </row>
    <row r="23" spans="1:17" ht="29.45" customHeight="1">
      <c r="A23" s="824"/>
      <c r="B23" s="828" t="s">
        <v>1942</v>
      </c>
      <c r="C23" s="829"/>
      <c r="D23" s="823"/>
      <c r="E23" s="826" t="s">
        <v>1941</v>
      </c>
      <c r="F23" s="826"/>
      <c r="G23" s="826"/>
      <c r="H23" s="826"/>
      <c r="I23" s="827"/>
      <c r="J23" s="1059">
        <v>3232</v>
      </c>
      <c r="K23" s="1060"/>
      <c r="L23" s="1060"/>
      <c r="M23" s="1060"/>
      <c r="N23" s="1060"/>
      <c r="O23" s="1060"/>
      <c r="P23" s="1061"/>
      <c r="Q23" s="1061"/>
    </row>
    <row r="24" spans="1:17" ht="29.45" customHeight="1">
      <c r="A24" s="824"/>
      <c r="B24" s="814"/>
      <c r="C24" s="809"/>
      <c r="D24" s="810"/>
      <c r="E24" s="809" t="s">
        <v>1940</v>
      </c>
      <c r="F24" s="809"/>
      <c r="G24" s="809"/>
      <c r="H24" s="809"/>
      <c r="I24" s="810"/>
      <c r="J24" s="1059">
        <v>2467</v>
      </c>
      <c r="K24" s="1060"/>
      <c r="L24" s="1060"/>
      <c r="M24" s="1060"/>
      <c r="N24" s="1060"/>
      <c r="O24" s="1060"/>
      <c r="P24" s="1061"/>
      <c r="Q24" s="1061"/>
    </row>
    <row r="25" spans="1:17" ht="29.45" customHeight="1">
      <c r="A25" s="810"/>
      <c r="B25" s="814" t="s">
        <v>1939</v>
      </c>
      <c r="C25" s="809"/>
      <c r="D25" s="809"/>
      <c r="E25" s="809"/>
      <c r="F25" s="809"/>
      <c r="G25" s="809"/>
      <c r="H25" s="809"/>
      <c r="I25" s="810"/>
      <c r="J25" s="1059">
        <v>50457</v>
      </c>
      <c r="K25" s="1060"/>
      <c r="L25" s="1060"/>
      <c r="M25" s="1060"/>
      <c r="N25" s="1060"/>
      <c r="O25" s="1060"/>
      <c r="P25" s="258"/>
      <c r="Q25" s="258"/>
    </row>
    <row r="27" spans="1:17" s="257" customFormat="1" ht="21.2" customHeight="1">
      <c r="A27" s="1057" t="s">
        <v>1938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</row>
    <row r="28" spans="1:17" s="257" customFormat="1" ht="21.2" customHeight="1">
      <c r="A28" s="1058" t="s">
        <v>1937</v>
      </c>
      <c r="B28" s="1058"/>
      <c r="C28" s="1058"/>
      <c r="D28" s="1058"/>
      <c r="E28" s="1058"/>
      <c r="F28" s="1058"/>
      <c r="G28" s="1058"/>
      <c r="H28" s="1058"/>
      <c r="I28" s="1058"/>
      <c r="J28" s="1058"/>
      <c r="K28" s="1058"/>
      <c r="L28" s="1058"/>
      <c r="M28" s="1058"/>
      <c r="N28" s="1058"/>
      <c r="O28" s="1058"/>
    </row>
    <row r="29" spans="1:17" s="256" customFormat="1" ht="14.25">
      <c r="A29" s="256" t="s">
        <v>1936</v>
      </c>
    </row>
    <row r="30" spans="1:17" s="256" customFormat="1" ht="14.25">
      <c r="A30" s="256" t="s">
        <v>1935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30"/>
  <sheetViews>
    <sheetView workbookViewId="0">
      <selection activeCell="G10" sqref="G10"/>
    </sheetView>
  </sheetViews>
  <sheetFormatPr defaultRowHeight="16.5"/>
  <cols>
    <col min="1" max="1" width="20.625" style="402" customWidth="1"/>
    <col min="2" max="15" width="7.125" style="401" customWidth="1"/>
    <col min="16" max="16384" width="9" style="401"/>
  </cols>
  <sheetData>
    <row r="1" spans="1:18" ht="24.95" customHeight="1">
      <c r="A1" s="805" t="s">
        <v>1934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1933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415"/>
      <c r="B3" s="1062" t="s">
        <v>1932</v>
      </c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805"/>
      <c r="N3" s="817"/>
      <c r="O3" s="817"/>
      <c r="P3" s="805" t="s">
        <v>1931</v>
      </c>
      <c r="Q3" s="817"/>
      <c r="R3" s="817"/>
    </row>
    <row r="4" spans="1:18" ht="18" customHeight="1">
      <c r="A4" s="414"/>
      <c r="B4" s="1063" t="s">
        <v>1930</v>
      </c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834"/>
      <c r="N4" s="835"/>
      <c r="O4" s="835"/>
      <c r="P4" s="834" t="s">
        <v>1929</v>
      </c>
      <c r="Q4" s="835"/>
      <c r="R4" s="835"/>
    </row>
    <row r="5" spans="1:18" s="402" customFormat="1" ht="33.950000000000003" customHeight="1">
      <c r="A5" s="1064" t="s">
        <v>1928</v>
      </c>
      <c r="B5" s="1067" t="s">
        <v>1927</v>
      </c>
      <c r="C5" s="1068"/>
      <c r="D5" s="1068"/>
      <c r="E5" s="1069"/>
      <c r="F5" s="836" t="s">
        <v>1926</v>
      </c>
      <c r="G5" s="836"/>
      <c r="H5" s="836" t="s">
        <v>1925</v>
      </c>
      <c r="I5" s="836"/>
      <c r="J5" s="836" t="s">
        <v>1924</v>
      </c>
      <c r="K5" s="836"/>
      <c r="L5" s="836" t="s">
        <v>1923</v>
      </c>
      <c r="M5" s="836"/>
      <c r="N5" s="819" t="s">
        <v>1922</v>
      </c>
      <c r="O5" s="819"/>
      <c r="P5" s="819" t="s">
        <v>1921</v>
      </c>
      <c r="Q5" s="819"/>
    </row>
    <row r="6" spans="1:18" s="402" customFormat="1" ht="34.700000000000003" customHeight="1">
      <c r="A6" s="1065"/>
      <c r="B6" s="1067" t="s">
        <v>1920</v>
      </c>
      <c r="C6" s="1068"/>
      <c r="D6" s="1069"/>
      <c r="E6" s="5" t="s">
        <v>1919</v>
      </c>
      <c r="F6" s="819" t="s">
        <v>1918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02" customFormat="1" ht="34.700000000000003" customHeight="1">
      <c r="A7" s="1066"/>
      <c r="B7" s="413" t="s">
        <v>1917</v>
      </c>
      <c r="C7" s="412" t="s">
        <v>1916</v>
      </c>
      <c r="D7" s="412" t="s">
        <v>1915</v>
      </c>
      <c r="E7" s="7" t="s">
        <v>1914</v>
      </c>
      <c r="F7" s="411" t="s">
        <v>1913</v>
      </c>
      <c r="G7" s="411" t="s">
        <v>1912</v>
      </c>
      <c r="H7" s="411" t="s">
        <v>1913</v>
      </c>
      <c r="I7" s="411" t="s">
        <v>1912</v>
      </c>
      <c r="J7" s="411" t="s">
        <v>1913</v>
      </c>
      <c r="K7" s="411" t="s">
        <v>1912</v>
      </c>
      <c r="L7" s="411" t="s">
        <v>1913</v>
      </c>
      <c r="M7" s="411" t="s">
        <v>1912</v>
      </c>
      <c r="N7" s="411" t="s">
        <v>1913</v>
      </c>
      <c r="O7" s="411" t="s">
        <v>1912</v>
      </c>
      <c r="P7" s="411" t="s">
        <v>1913</v>
      </c>
      <c r="Q7" s="411" t="s">
        <v>1912</v>
      </c>
    </row>
    <row r="8" spans="1:18" ht="40.5" customHeight="1">
      <c r="A8" s="410" t="s">
        <v>1911</v>
      </c>
      <c r="B8" s="406">
        <v>30809</v>
      </c>
      <c r="C8" s="406">
        <v>20677</v>
      </c>
      <c r="D8" s="406">
        <v>10132</v>
      </c>
      <c r="E8" s="407">
        <v>100</v>
      </c>
      <c r="F8" s="406">
        <v>12339</v>
      </c>
      <c r="G8" s="406">
        <v>5030</v>
      </c>
      <c r="H8" s="406">
        <v>3293</v>
      </c>
      <c r="I8" s="406">
        <v>1848</v>
      </c>
      <c r="J8" s="406">
        <v>1911</v>
      </c>
      <c r="K8" s="406">
        <v>1228</v>
      </c>
      <c r="L8" s="406">
        <v>1336</v>
      </c>
      <c r="M8" s="406">
        <v>932</v>
      </c>
      <c r="N8" s="406">
        <v>720</v>
      </c>
      <c r="O8" s="406">
        <v>518</v>
      </c>
      <c r="P8" s="406">
        <v>1078</v>
      </c>
      <c r="Q8" s="406">
        <v>576</v>
      </c>
    </row>
    <row r="9" spans="1:18" ht="40.5" customHeight="1">
      <c r="A9" s="409" t="s">
        <v>1910</v>
      </c>
      <c r="B9" s="406">
        <v>458</v>
      </c>
      <c r="C9" s="406">
        <v>321</v>
      </c>
      <c r="D9" s="406">
        <v>137</v>
      </c>
      <c r="E9" s="407">
        <v>1.49</v>
      </c>
      <c r="F9" s="406">
        <v>234</v>
      </c>
      <c r="G9" s="406">
        <v>88</v>
      </c>
      <c r="H9" s="406">
        <v>45</v>
      </c>
      <c r="I9" s="406">
        <v>22</v>
      </c>
      <c r="J9" s="406">
        <v>23</v>
      </c>
      <c r="K9" s="406">
        <v>11</v>
      </c>
      <c r="L9" s="406">
        <v>10</v>
      </c>
      <c r="M9" s="406">
        <v>6</v>
      </c>
      <c r="N9" s="406">
        <v>2</v>
      </c>
      <c r="O9" s="406">
        <v>3</v>
      </c>
      <c r="P9" s="406">
        <v>7</v>
      </c>
      <c r="Q9" s="406">
        <v>7</v>
      </c>
    </row>
    <row r="10" spans="1:18" ht="40.5" customHeight="1">
      <c r="A10" s="409" t="s">
        <v>1909</v>
      </c>
      <c r="B10" s="406">
        <v>195</v>
      </c>
      <c r="C10" s="406">
        <v>100</v>
      </c>
      <c r="D10" s="406">
        <v>95</v>
      </c>
      <c r="E10" s="407">
        <v>0.63</v>
      </c>
      <c r="F10" s="406">
        <v>32</v>
      </c>
      <c r="G10" s="406">
        <v>24</v>
      </c>
      <c r="H10" s="406">
        <v>4</v>
      </c>
      <c r="I10" s="406">
        <v>9</v>
      </c>
      <c r="J10" s="406">
        <v>4</v>
      </c>
      <c r="K10" s="406">
        <v>5</v>
      </c>
      <c r="L10" s="406">
        <v>12</v>
      </c>
      <c r="M10" s="406">
        <v>12</v>
      </c>
      <c r="N10" s="406">
        <v>9</v>
      </c>
      <c r="O10" s="406">
        <v>40</v>
      </c>
      <c r="P10" s="406">
        <v>39</v>
      </c>
      <c r="Q10" s="406">
        <v>5</v>
      </c>
    </row>
    <row r="11" spans="1:18" ht="40.5" customHeight="1">
      <c r="A11" s="409" t="s">
        <v>1908</v>
      </c>
      <c r="B11" s="406">
        <v>5</v>
      </c>
      <c r="C11" s="406">
        <v>3</v>
      </c>
      <c r="D11" s="406">
        <v>2</v>
      </c>
      <c r="E11" s="407">
        <v>0.02</v>
      </c>
      <c r="F11" s="406">
        <v>1</v>
      </c>
      <c r="G11" s="406">
        <v>1</v>
      </c>
      <c r="H11" s="406">
        <v>1</v>
      </c>
      <c r="I11" s="406">
        <v>1</v>
      </c>
      <c r="J11" s="406">
        <v>0</v>
      </c>
      <c r="K11" s="406">
        <v>0</v>
      </c>
      <c r="L11" s="406">
        <v>0</v>
      </c>
      <c r="M11" s="406">
        <v>0</v>
      </c>
      <c r="N11" s="406">
        <v>0</v>
      </c>
      <c r="O11" s="406">
        <v>0</v>
      </c>
      <c r="P11" s="406">
        <v>1</v>
      </c>
      <c r="Q11" s="406">
        <v>0</v>
      </c>
    </row>
    <row r="12" spans="1:18" ht="40.5" customHeight="1">
      <c r="A12" s="408" t="s">
        <v>1907</v>
      </c>
      <c r="B12" s="406">
        <v>644</v>
      </c>
      <c r="C12" s="406">
        <v>215</v>
      </c>
      <c r="D12" s="406">
        <v>429</v>
      </c>
      <c r="E12" s="407">
        <v>2.09</v>
      </c>
      <c r="F12" s="406">
        <v>109</v>
      </c>
      <c r="G12" s="406">
        <v>213</v>
      </c>
      <c r="H12" s="406">
        <v>20</v>
      </c>
      <c r="I12" s="406">
        <v>40</v>
      </c>
      <c r="J12" s="406">
        <v>21</v>
      </c>
      <c r="K12" s="406">
        <v>66</v>
      </c>
      <c r="L12" s="406">
        <v>18</v>
      </c>
      <c r="M12" s="406">
        <v>44</v>
      </c>
      <c r="N12" s="406">
        <v>32</v>
      </c>
      <c r="O12" s="406">
        <v>34</v>
      </c>
      <c r="P12" s="406">
        <v>15</v>
      </c>
      <c r="Q12" s="406">
        <v>32</v>
      </c>
    </row>
    <row r="13" spans="1:18" ht="40.5" customHeight="1">
      <c r="A13" s="408" t="s">
        <v>1906</v>
      </c>
      <c r="B13" s="406">
        <v>700</v>
      </c>
      <c r="C13" s="406">
        <v>221</v>
      </c>
      <c r="D13" s="406">
        <v>479</v>
      </c>
      <c r="E13" s="407">
        <v>2.27</v>
      </c>
      <c r="F13" s="406">
        <v>87</v>
      </c>
      <c r="G13" s="406">
        <v>164</v>
      </c>
      <c r="H13" s="406">
        <v>49</v>
      </c>
      <c r="I13" s="406">
        <v>83</v>
      </c>
      <c r="J13" s="406">
        <v>24</v>
      </c>
      <c r="K13" s="406">
        <v>56</v>
      </c>
      <c r="L13" s="406">
        <v>24</v>
      </c>
      <c r="M13" s="406">
        <v>88</v>
      </c>
      <c r="N13" s="406">
        <v>30</v>
      </c>
      <c r="O13" s="406">
        <v>61</v>
      </c>
      <c r="P13" s="406">
        <v>7</v>
      </c>
      <c r="Q13" s="406">
        <v>27</v>
      </c>
    </row>
    <row r="14" spans="1:18" ht="40.5" customHeight="1">
      <c r="A14" s="408" t="s">
        <v>1905</v>
      </c>
      <c r="B14" s="406">
        <v>1086</v>
      </c>
      <c r="C14" s="406">
        <v>406</v>
      </c>
      <c r="D14" s="406">
        <v>680</v>
      </c>
      <c r="E14" s="407">
        <v>3.52</v>
      </c>
      <c r="F14" s="406">
        <v>134</v>
      </c>
      <c r="G14" s="406">
        <v>225</v>
      </c>
      <c r="H14" s="406">
        <v>122</v>
      </c>
      <c r="I14" s="406">
        <v>157</v>
      </c>
      <c r="J14" s="406">
        <v>31</v>
      </c>
      <c r="K14" s="406">
        <v>79</v>
      </c>
      <c r="L14" s="406">
        <v>49</v>
      </c>
      <c r="M14" s="406">
        <v>110</v>
      </c>
      <c r="N14" s="406">
        <v>43</v>
      </c>
      <c r="O14" s="406">
        <v>63</v>
      </c>
      <c r="P14" s="406">
        <v>27</v>
      </c>
      <c r="Q14" s="406">
        <v>46</v>
      </c>
    </row>
    <row r="15" spans="1:18" ht="40.5" customHeight="1">
      <c r="A15" s="408" t="s">
        <v>1904</v>
      </c>
      <c r="B15" s="406">
        <v>1461</v>
      </c>
      <c r="C15" s="406">
        <v>625</v>
      </c>
      <c r="D15" s="406">
        <v>836</v>
      </c>
      <c r="E15" s="407">
        <v>4.74</v>
      </c>
      <c r="F15" s="406">
        <v>289</v>
      </c>
      <c r="G15" s="406">
        <v>374</v>
      </c>
      <c r="H15" s="406">
        <v>150</v>
      </c>
      <c r="I15" s="406">
        <v>172</v>
      </c>
      <c r="J15" s="406">
        <v>47</v>
      </c>
      <c r="K15" s="406">
        <v>101</v>
      </c>
      <c r="L15" s="406">
        <v>80</v>
      </c>
      <c r="M15" s="406">
        <v>84</v>
      </c>
      <c r="N15" s="406">
        <v>38</v>
      </c>
      <c r="O15" s="406">
        <v>63</v>
      </c>
      <c r="P15" s="406">
        <v>21</v>
      </c>
      <c r="Q15" s="406">
        <v>42</v>
      </c>
    </row>
    <row r="16" spans="1:18" ht="40.5" customHeight="1">
      <c r="A16" s="408" t="s">
        <v>1903</v>
      </c>
      <c r="B16" s="406">
        <v>1738</v>
      </c>
      <c r="C16" s="406">
        <v>875</v>
      </c>
      <c r="D16" s="406">
        <v>863</v>
      </c>
      <c r="E16" s="407">
        <v>5.64</v>
      </c>
      <c r="F16" s="406">
        <v>389</v>
      </c>
      <c r="G16" s="406">
        <v>373</v>
      </c>
      <c r="H16" s="406">
        <v>154</v>
      </c>
      <c r="I16" s="406">
        <v>156</v>
      </c>
      <c r="J16" s="406">
        <v>62</v>
      </c>
      <c r="K16" s="406">
        <v>107</v>
      </c>
      <c r="L16" s="406">
        <v>123</v>
      </c>
      <c r="M16" s="406">
        <v>112</v>
      </c>
      <c r="N16" s="406">
        <v>69</v>
      </c>
      <c r="O16" s="406">
        <v>48</v>
      </c>
      <c r="P16" s="406">
        <v>78</v>
      </c>
      <c r="Q16" s="406">
        <v>67</v>
      </c>
    </row>
    <row r="17" spans="1:17" ht="40.5" customHeight="1">
      <c r="A17" s="408" t="s">
        <v>1902</v>
      </c>
      <c r="B17" s="406">
        <v>4087</v>
      </c>
      <c r="C17" s="406">
        <v>2266</v>
      </c>
      <c r="D17" s="406">
        <v>1821</v>
      </c>
      <c r="E17" s="407">
        <v>13.27</v>
      </c>
      <c r="F17" s="406">
        <v>1101</v>
      </c>
      <c r="G17" s="406">
        <v>867</v>
      </c>
      <c r="H17" s="406">
        <v>372</v>
      </c>
      <c r="I17" s="406">
        <v>335</v>
      </c>
      <c r="J17" s="406">
        <v>275</v>
      </c>
      <c r="K17" s="406">
        <v>257</v>
      </c>
      <c r="L17" s="406">
        <v>190</v>
      </c>
      <c r="M17" s="406">
        <v>169</v>
      </c>
      <c r="N17" s="406">
        <v>126</v>
      </c>
      <c r="O17" s="406">
        <v>75</v>
      </c>
      <c r="P17" s="406">
        <v>202</v>
      </c>
      <c r="Q17" s="406">
        <v>118</v>
      </c>
    </row>
    <row r="18" spans="1:17" ht="40.5" customHeight="1">
      <c r="A18" s="408" t="s">
        <v>1901</v>
      </c>
      <c r="B18" s="406">
        <v>4155</v>
      </c>
      <c r="C18" s="406">
        <v>2690</v>
      </c>
      <c r="D18" s="406">
        <v>1465</v>
      </c>
      <c r="E18" s="407">
        <v>13.49</v>
      </c>
      <c r="F18" s="406">
        <v>1436</v>
      </c>
      <c r="G18" s="406">
        <v>792</v>
      </c>
      <c r="H18" s="406">
        <v>497</v>
      </c>
      <c r="I18" s="406">
        <v>275</v>
      </c>
      <c r="J18" s="406">
        <v>333</v>
      </c>
      <c r="K18" s="406">
        <v>166</v>
      </c>
      <c r="L18" s="406">
        <v>155</v>
      </c>
      <c r="M18" s="406">
        <v>95</v>
      </c>
      <c r="N18" s="406">
        <v>102</v>
      </c>
      <c r="O18" s="406">
        <v>51</v>
      </c>
      <c r="P18" s="406">
        <v>167</v>
      </c>
      <c r="Q18" s="406">
        <v>86</v>
      </c>
    </row>
    <row r="19" spans="1:17" ht="40.5" customHeight="1">
      <c r="A19" s="408" t="s">
        <v>1900</v>
      </c>
      <c r="B19" s="406">
        <v>3907</v>
      </c>
      <c r="C19" s="406">
        <v>2793</v>
      </c>
      <c r="D19" s="406">
        <v>1114</v>
      </c>
      <c r="E19" s="407">
        <v>12.68</v>
      </c>
      <c r="F19" s="406">
        <v>1593</v>
      </c>
      <c r="G19" s="406">
        <v>588</v>
      </c>
      <c r="H19" s="406">
        <v>498</v>
      </c>
      <c r="I19" s="406">
        <v>219</v>
      </c>
      <c r="J19" s="406">
        <v>319</v>
      </c>
      <c r="K19" s="406">
        <v>146</v>
      </c>
      <c r="L19" s="406">
        <v>178</v>
      </c>
      <c r="M19" s="406">
        <v>87</v>
      </c>
      <c r="N19" s="406">
        <v>69</v>
      </c>
      <c r="O19" s="406">
        <v>28</v>
      </c>
      <c r="P19" s="406">
        <v>136</v>
      </c>
      <c r="Q19" s="406">
        <v>46</v>
      </c>
    </row>
    <row r="20" spans="1:17" ht="40.5" customHeight="1">
      <c r="A20" s="408" t="s">
        <v>1899</v>
      </c>
      <c r="B20" s="406">
        <v>12373</v>
      </c>
      <c r="C20" s="406">
        <v>10162</v>
      </c>
      <c r="D20" s="406">
        <v>2211</v>
      </c>
      <c r="E20" s="407">
        <v>40.159999999999997</v>
      </c>
      <c r="F20" s="406">
        <v>6934</v>
      </c>
      <c r="G20" s="406">
        <v>1321</v>
      </c>
      <c r="H20" s="406">
        <v>1381</v>
      </c>
      <c r="I20" s="406">
        <v>379</v>
      </c>
      <c r="J20" s="406">
        <v>772</v>
      </c>
      <c r="K20" s="406">
        <v>234</v>
      </c>
      <c r="L20" s="406">
        <v>497</v>
      </c>
      <c r="M20" s="406">
        <v>125</v>
      </c>
      <c r="N20" s="406">
        <v>200</v>
      </c>
      <c r="O20" s="406">
        <v>52</v>
      </c>
      <c r="P20" s="406">
        <v>378</v>
      </c>
      <c r="Q20" s="406">
        <v>100</v>
      </c>
    </row>
    <row r="21" spans="1:17" ht="40.5" customHeight="1">
      <c r="A21" s="408"/>
      <c r="B21" s="406"/>
      <c r="C21" s="406"/>
      <c r="D21" s="406"/>
      <c r="E21" s="407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</row>
    <row r="22" spans="1:17" ht="29.45" customHeight="1">
      <c r="A22" s="823" t="s">
        <v>1898</v>
      </c>
      <c r="B22" s="825" t="s">
        <v>1897</v>
      </c>
      <c r="C22" s="826"/>
      <c r="D22" s="826"/>
      <c r="E22" s="826"/>
      <c r="F22" s="826"/>
      <c r="G22" s="826"/>
      <c r="H22" s="826"/>
      <c r="I22" s="827"/>
      <c r="J22" s="1072">
        <v>44576</v>
      </c>
      <c r="K22" s="1073"/>
      <c r="L22" s="1073"/>
      <c r="M22" s="1073"/>
      <c r="N22" s="1073"/>
      <c r="O22" s="1073"/>
      <c r="P22" s="1074"/>
      <c r="Q22" s="1074"/>
    </row>
    <row r="23" spans="1:17" ht="29.45" customHeight="1">
      <c r="A23" s="824"/>
      <c r="B23" s="828" t="s">
        <v>1896</v>
      </c>
      <c r="C23" s="829"/>
      <c r="D23" s="823"/>
      <c r="E23" s="826" t="s">
        <v>1895</v>
      </c>
      <c r="F23" s="826"/>
      <c r="G23" s="826"/>
      <c r="H23" s="826"/>
      <c r="I23" s="827"/>
      <c r="J23" s="1072">
        <v>2918</v>
      </c>
      <c r="K23" s="1073"/>
      <c r="L23" s="1073"/>
      <c r="M23" s="1073"/>
      <c r="N23" s="1073"/>
      <c r="O23" s="1073"/>
      <c r="P23" s="1074"/>
      <c r="Q23" s="1074"/>
    </row>
    <row r="24" spans="1:17" ht="29.45" customHeight="1">
      <c r="A24" s="824"/>
      <c r="B24" s="814"/>
      <c r="C24" s="809"/>
      <c r="D24" s="810"/>
      <c r="E24" s="809" t="s">
        <v>1894</v>
      </c>
      <c r="F24" s="809"/>
      <c r="G24" s="809"/>
      <c r="H24" s="809"/>
      <c r="I24" s="810"/>
      <c r="J24" s="1072">
        <v>1254</v>
      </c>
      <c r="K24" s="1073"/>
      <c r="L24" s="1073"/>
      <c r="M24" s="1073"/>
      <c r="N24" s="1073"/>
      <c r="O24" s="1073"/>
      <c r="P24" s="1074"/>
      <c r="Q24" s="1074"/>
    </row>
    <row r="25" spans="1:17" ht="29.45" customHeight="1">
      <c r="A25" s="810"/>
      <c r="B25" s="814" t="s">
        <v>1893</v>
      </c>
      <c r="C25" s="809"/>
      <c r="D25" s="809"/>
      <c r="E25" s="809"/>
      <c r="F25" s="809"/>
      <c r="G25" s="809"/>
      <c r="H25" s="809"/>
      <c r="I25" s="810"/>
      <c r="J25" s="1072">
        <v>48748</v>
      </c>
      <c r="K25" s="1073"/>
      <c r="L25" s="1073"/>
      <c r="M25" s="1073"/>
      <c r="N25" s="1073"/>
      <c r="O25" s="1073"/>
      <c r="P25" s="405"/>
      <c r="Q25" s="405"/>
    </row>
    <row r="27" spans="1:17" s="404" customFormat="1" ht="21.2" customHeight="1">
      <c r="A27" s="1070" t="s">
        <v>1892</v>
      </c>
      <c r="B27" s="1070"/>
      <c r="C27" s="1070"/>
      <c r="D27" s="1070"/>
      <c r="E27" s="1070"/>
      <c r="F27" s="1070"/>
      <c r="G27" s="1070"/>
      <c r="H27" s="1070"/>
      <c r="I27" s="1070"/>
      <c r="J27" s="1070"/>
      <c r="K27" s="1070"/>
      <c r="L27" s="1070"/>
      <c r="M27" s="1070"/>
      <c r="N27" s="1070"/>
      <c r="O27" s="1070"/>
    </row>
    <row r="28" spans="1:17" s="404" customFormat="1" ht="21.2" customHeight="1">
      <c r="A28" s="1071" t="s">
        <v>1891</v>
      </c>
      <c r="B28" s="1071"/>
      <c r="C28" s="1071"/>
      <c r="D28" s="1071"/>
      <c r="E28" s="1071"/>
      <c r="F28" s="1071"/>
      <c r="G28" s="1071"/>
      <c r="H28" s="1071"/>
      <c r="I28" s="1071"/>
      <c r="J28" s="1071"/>
      <c r="K28" s="1071"/>
      <c r="L28" s="1071"/>
      <c r="M28" s="1071"/>
      <c r="N28" s="1071"/>
      <c r="O28" s="1071"/>
    </row>
    <row r="29" spans="1:17" s="403" customFormat="1" ht="14.25">
      <c r="A29" s="403" t="s">
        <v>1890</v>
      </c>
    </row>
    <row r="30" spans="1:17" s="403" customFormat="1" ht="14.25">
      <c r="A30" s="403" t="s">
        <v>1889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30"/>
  <sheetViews>
    <sheetView workbookViewId="0">
      <selection sqref="A1:O1"/>
    </sheetView>
  </sheetViews>
  <sheetFormatPr defaultRowHeight="16.5"/>
  <cols>
    <col min="1" max="1" width="20.625" style="389" customWidth="1"/>
    <col min="2" max="6" width="8.25" style="386" bestFit="1" customWidth="1"/>
    <col min="7" max="15" width="7.125" style="386" customWidth="1"/>
    <col min="16" max="16384" width="9" style="386"/>
  </cols>
  <sheetData>
    <row r="1" spans="1:18" ht="24.9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1844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387"/>
      <c r="B3" s="1079" t="s">
        <v>1845</v>
      </c>
      <c r="C3" s="1079"/>
      <c r="D3" s="1079"/>
      <c r="E3" s="1079"/>
      <c r="F3" s="1079"/>
      <c r="G3" s="1079"/>
      <c r="H3" s="1079"/>
      <c r="I3" s="1079"/>
      <c r="J3" s="1079"/>
      <c r="K3" s="1079"/>
      <c r="L3" s="1079"/>
      <c r="M3" s="805"/>
      <c r="N3" s="817"/>
      <c r="O3" s="817"/>
      <c r="P3" s="805" t="s">
        <v>1846</v>
      </c>
      <c r="Q3" s="817"/>
      <c r="R3" s="817"/>
    </row>
    <row r="4" spans="1:18" ht="18" customHeight="1">
      <c r="A4" s="388"/>
      <c r="B4" s="1087" t="s">
        <v>1847</v>
      </c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834"/>
      <c r="N4" s="835"/>
      <c r="O4" s="835"/>
      <c r="P4" s="834" t="s">
        <v>1848</v>
      </c>
      <c r="Q4" s="835"/>
      <c r="R4" s="835"/>
    </row>
    <row r="5" spans="1:18" s="389" customFormat="1" ht="33.950000000000003" customHeight="1">
      <c r="A5" s="1084" t="s">
        <v>1849</v>
      </c>
      <c r="B5" s="1081" t="s">
        <v>1850</v>
      </c>
      <c r="C5" s="1082"/>
      <c r="D5" s="1082"/>
      <c r="E5" s="1083"/>
      <c r="F5" s="836" t="s">
        <v>1851</v>
      </c>
      <c r="G5" s="836"/>
      <c r="H5" s="836" t="s">
        <v>1852</v>
      </c>
      <c r="I5" s="836"/>
      <c r="J5" s="836" t="s">
        <v>1853</v>
      </c>
      <c r="K5" s="836"/>
      <c r="L5" s="836" t="s">
        <v>1854</v>
      </c>
      <c r="M5" s="836"/>
      <c r="N5" s="819" t="s">
        <v>1855</v>
      </c>
      <c r="O5" s="819"/>
      <c r="P5" s="819" t="s">
        <v>1856</v>
      </c>
      <c r="Q5" s="819"/>
    </row>
    <row r="6" spans="1:18" s="389" customFormat="1" ht="34.700000000000003" customHeight="1">
      <c r="A6" s="1085"/>
      <c r="B6" s="1081" t="s">
        <v>1857</v>
      </c>
      <c r="C6" s="1082"/>
      <c r="D6" s="1083"/>
      <c r="E6" s="5" t="s">
        <v>1858</v>
      </c>
      <c r="F6" s="819" t="s">
        <v>1859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389" customFormat="1" ht="34.700000000000003" customHeight="1">
      <c r="A7" s="1086"/>
      <c r="B7" s="390" t="s">
        <v>1860</v>
      </c>
      <c r="C7" s="391" t="s">
        <v>1861</v>
      </c>
      <c r="D7" s="391" t="s">
        <v>1862</v>
      </c>
      <c r="E7" s="7" t="s">
        <v>1863</v>
      </c>
      <c r="F7" s="392" t="s">
        <v>1864</v>
      </c>
      <c r="G7" s="392" t="s">
        <v>1865</v>
      </c>
      <c r="H7" s="392" t="s">
        <v>1864</v>
      </c>
      <c r="I7" s="392" t="s">
        <v>1865</v>
      </c>
      <c r="J7" s="392" t="s">
        <v>1864</v>
      </c>
      <c r="K7" s="392" t="s">
        <v>1865</v>
      </c>
      <c r="L7" s="392" t="s">
        <v>1864</v>
      </c>
      <c r="M7" s="392" t="s">
        <v>1865</v>
      </c>
      <c r="N7" s="392" t="s">
        <v>1864</v>
      </c>
      <c r="O7" s="392" t="s">
        <v>1865</v>
      </c>
      <c r="P7" s="392" t="s">
        <v>1864</v>
      </c>
      <c r="Q7" s="392" t="s">
        <v>1865</v>
      </c>
    </row>
    <row r="8" spans="1:18" ht="40.5" customHeight="1">
      <c r="A8" s="393" t="s">
        <v>1866</v>
      </c>
      <c r="B8" s="394">
        <v>30580</v>
      </c>
      <c r="C8" s="394">
        <v>20514</v>
      </c>
      <c r="D8" s="394">
        <v>10066</v>
      </c>
      <c r="E8" s="395">
        <v>100</v>
      </c>
      <c r="F8" s="394">
        <v>12242</v>
      </c>
      <c r="G8" s="394">
        <v>4995</v>
      </c>
      <c r="H8" s="394">
        <v>3227</v>
      </c>
      <c r="I8" s="394">
        <v>1827</v>
      </c>
      <c r="J8" s="394">
        <v>1930</v>
      </c>
      <c r="K8" s="394">
        <v>1232</v>
      </c>
      <c r="L8" s="394">
        <v>1340</v>
      </c>
      <c r="M8" s="394">
        <v>955</v>
      </c>
      <c r="N8" s="394">
        <v>702</v>
      </c>
      <c r="O8" s="394">
        <v>498</v>
      </c>
      <c r="P8" s="394">
        <v>1073</v>
      </c>
      <c r="Q8" s="394">
        <v>559</v>
      </c>
    </row>
    <row r="9" spans="1:18" ht="40.5" customHeight="1">
      <c r="A9" s="396" t="s">
        <v>1867</v>
      </c>
      <c r="B9" s="394">
        <v>124</v>
      </c>
      <c r="C9" s="394">
        <v>82</v>
      </c>
      <c r="D9" s="394">
        <v>42</v>
      </c>
      <c r="E9" s="395">
        <v>0.41</v>
      </c>
      <c r="F9" s="394">
        <v>30</v>
      </c>
      <c r="G9" s="394">
        <v>16</v>
      </c>
      <c r="H9" s="394">
        <v>16</v>
      </c>
      <c r="I9" s="394">
        <v>3</v>
      </c>
      <c r="J9" s="394">
        <v>6</v>
      </c>
      <c r="K9" s="394">
        <v>4</v>
      </c>
      <c r="L9" s="394">
        <v>12</v>
      </c>
      <c r="M9" s="394">
        <v>11</v>
      </c>
      <c r="N9" s="394">
        <v>2</v>
      </c>
      <c r="O9" s="394">
        <v>3</v>
      </c>
      <c r="P9" s="394">
        <v>16</v>
      </c>
      <c r="Q9" s="394">
        <v>5</v>
      </c>
    </row>
    <row r="10" spans="1:18" ht="40.5" customHeight="1">
      <c r="A10" s="396" t="s">
        <v>1868</v>
      </c>
      <c r="B10" s="394">
        <v>202</v>
      </c>
      <c r="C10" s="394">
        <v>123</v>
      </c>
      <c r="D10" s="394">
        <v>79</v>
      </c>
      <c r="E10" s="395">
        <v>0.66</v>
      </c>
      <c r="F10" s="394">
        <v>47</v>
      </c>
      <c r="G10" s="394">
        <v>15</v>
      </c>
      <c r="H10" s="394">
        <v>3</v>
      </c>
      <c r="I10" s="394">
        <v>9</v>
      </c>
      <c r="J10" s="394">
        <v>4</v>
      </c>
      <c r="K10" s="394">
        <v>5</v>
      </c>
      <c r="L10" s="394">
        <v>8</v>
      </c>
      <c r="M10" s="394">
        <v>10</v>
      </c>
      <c r="N10" s="394">
        <v>22</v>
      </c>
      <c r="O10" s="394">
        <v>36</v>
      </c>
      <c r="P10" s="394">
        <v>39</v>
      </c>
      <c r="Q10" s="394">
        <v>4</v>
      </c>
    </row>
    <row r="11" spans="1:18" ht="40.5" customHeight="1">
      <c r="A11" s="396" t="s">
        <v>1869</v>
      </c>
      <c r="B11" s="394">
        <v>5</v>
      </c>
      <c r="C11" s="394">
        <v>3</v>
      </c>
      <c r="D11" s="394">
        <v>2</v>
      </c>
      <c r="E11" s="395">
        <v>0.02</v>
      </c>
      <c r="F11" s="394">
        <v>1</v>
      </c>
      <c r="G11" s="394">
        <v>1</v>
      </c>
      <c r="H11" s="394">
        <v>1</v>
      </c>
      <c r="I11" s="394">
        <v>1</v>
      </c>
      <c r="J11" s="394">
        <v>0</v>
      </c>
      <c r="K11" s="394">
        <v>0</v>
      </c>
      <c r="L11" s="394">
        <v>0</v>
      </c>
      <c r="M11" s="394">
        <v>0</v>
      </c>
      <c r="N11" s="394">
        <v>0</v>
      </c>
      <c r="O11" s="394">
        <v>0</v>
      </c>
      <c r="P11" s="394">
        <v>1</v>
      </c>
      <c r="Q11" s="394">
        <v>0</v>
      </c>
    </row>
    <row r="12" spans="1:18" ht="40.5" customHeight="1">
      <c r="A12" s="397" t="s">
        <v>1870</v>
      </c>
      <c r="B12" s="394">
        <v>598</v>
      </c>
      <c r="C12" s="394">
        <v>172</v>
      </c>
      <c r="D12" s="394">
        <v>426</v>
      </c>
      <c r="E12" s="395">
        <v>1.96</v>
      </c>
      <c r="F12" s="394">
        <v>94</v>
      </c>
      <c r="G12" s="394">
        <v>211</v>
      </c>
      <c r="H12" s="394">
        <v>14</v>
      </c>
      <c r="I12" s="394">
        <v>41</v>
      </c>
      <c r="J12" s="394">
        <v>20</v>
      </c>
      <c r="K12" s="394">
        <v>66</v>
      </c>
      <c r="L12" s="394">
        <v>18</v>
      </c>
      <c r="M12" s="394">
        <v>51</v>
      </c>
      <c r="N12" s="394">
        <v>15</v>
      </c>
      <c r="O12" s="394">
        <v>27</v>
      </c>
      <c r="P12" s="394">
        <v>11</v>
      </c>
      <c r="Q12" s="394">
        <v>30</v>
      </c>
    </row>
    <row r="13" spans="1:18" ht="40.5" customHeight="1">
      <c r="A13" s="397" t="s">
        <v>1871</v>
      </c>
      <c r="B13" s="394">
        <v>715</v>
      </c>
      <c r="C13" s="394">
        <v>213</v>
      </c>
      <c r="D13" s="394">
        <v>502</v>
      </c>
      <c r="E13" s="395">
        <v>2.34</v>
      </c>
      <c r="F13" s="394">
        <v>82</v>
      </c>
      <c r="G13" s="394">
        <v>149</v>
      </c>
      <c r="H13" s="394">
        <v>54</v>
      </c>
      <c r="I13" s="394">
        <v>88</v>
      </c>
      <c r="J13" s="394">
        <v>26</v>
      </c>
      <c r="K13" s="394">
        <v>55</v>
      </c>
      <c r="L13" s="394">
        <v>25</v>
      </c>
      <c r="M13" s="394">
        <v>121</v>
      </c>
      <c r="N13" s="394">
        <v>18</v>
      </c>
      <c r="O13" s="394">
        <v>59</v>
      </c>
      <c r="P13" s="394">
        <v>8</v>
      </c>
      <c r="Q13" s="394">
        <v>30</v>
      </c>
    </row>
    <row r="14" spans="1:18" ht="40.5" customHeight="1">
      <c r="A14" s="397" t="s">
        <v>1872</v>
      </c>
      <c r="B14" s="394">
        <v>1148</v>
      </c>
      <c r="C14" s="394">
        <v>432</v>
      </c>
      <c r="D14" s="394">
        <v>716</v>
      </c>
      <c r="E14" s="395">
        <v>3.75</v>
      </c>
      <c r="F14" s="394">
        <v>151</v>
      </c>
      <c r="G14" s="394">
        <v>242</v>
      </c>
      <c r="H14" s="394">
        <v>122</v>
      </c>
      <c r="I14" s="394">
        <v>169</v>
      </c>
      <c r="J14" s="394">
        <v>29</v>
      </c>
      <c r="K14" s="394">
        <v>81</v>
      </c>
      <c r="L14" s="394">
        <v>57</v>
      </c>
      <c r="M14" s="394">
        <v>108</v>
      </c>
      <c r="N14" s="394">
        <v>44</v>
      </c>
      <c r="O14" s="394">
        <v>62</v>
      </c>
      <c r="P14" s="394">
        <v>29</v>
      </c>
      <c r="Q14" s="394">
        <v>54</v>
      </c>
    </row>
    <row r="15" spans="1:18" ht="40.5" customHeight="1">
      <c r="A15" s="397" t="s">
        <v>1873</v>
      </c>
      <c r="B15" s="394">
        <v>1406</v>
      </c>
      <c r="C15" s="394">
        <v>672</v>
      </c>
      <c r="D15" s="394">
        <v>734</v>
      </c>
      <c r="E15" s="395">
        <v>4.5999999999999996</v>
      </c>
      <c r="F15" s="394">
        <v>294</v>
      </c>
      <c r="G15" s="394">
        <v>278</v>
      </c>
      <c r="H15" s="394">
        <v>177</v>
      </c>
      <c r="I15" s="394">
        <v>171</v>
      </c>
      <c r="J15" s="394">
        <v>60</v>
      </c>
      <c r="K15" s="394">
        <v>99</v>
      </c>
      <c r="L15" s="394">
        <v>82</v>
      </c>
      <c r="M15" s="394">
        <v>84</v>
      </c>
      <c r="N15" s="394">
        <v>35</v>
      </c>
      <c r="O15" s="394">
        <v>61</v>
      </c>
      <c r="P15" s="394">
        <v>24</v>
      </c>
      <c r="Q15" s="394">
        <v>41</v>
      </c>
    </row>
    <row r="16" spans="1:18" ht="40.5" customHeight="1">
      <c r="A16" s="397" t="s">
        <v>1874</v>
      </c>
      <c r="B16" s="394">
        <v>1614</v>
      </c>
      <c r="C16" s="394">
        <v>834</v>
      </c>
      <c r="D16" s="394">
        <v>780</v>
      </c>
      <c r="E16" s="395">
        <v>5.28</v>
      </c>
      <c r="F16" s="394">
        <v>367</v>
      </c>
      <c r="G16" s="394">
        <v>284</v>
      </c>
      <c r="H16" s="394">
        <v>131</v>
      </c>
      <c r="I16" s="394">
        <v>172</v>
      </c>
      <c r="J16" s="394">
        <v>64</v>
      </c>
      <c r="K16" s="394">
        <v>110</v>
      </c>
      <c r="L16" s="394">
        <v>120</v>
      </c>
      <c r="M16" s="394">
        <v>101</v>
      </c>
      <c r="N16" s="394">
        <v>69</v>
      </c>
      <c r="O16" s="394">
        <v>47</v>
      </c>
      <c r="P16" s="394">
        <v>83</v>
      </c>
      <c r="Q16" s="394">
        <v>66</v>
      </c>
    </row>
    <row r="17" spans="1:17" ht="40.5" customHeight="1">
      <c r="A17" s="397" t="s">
        <v>1875</v>
      </c>
      <c r="B17" s="394">
        <v>3775</v>
      </c>
      <c r="C17" s="394">
        <v>2162</v>
      </c>
      <c r="D17" s="394">
        <v>1613</v>
      </c>
      <c r="E17" s="395">
        <v>12.34</v>
      </c>
      <c r="F17" s="394">
        <v>954</v>
      </c>
      <c r="G17" s="394">
        <v>681</v>
      </c>
      <c r="H17" s="394">
        <v>380</v>
      </c>
      <c r="I17" s="394">
        <v>316</v>
      </c>
      <c r="J17" s="394">
        <v>310</v>
      </c>
      <c r="K17" s="394">
        <v>265</v>
      </c>
      <c r="L17" s="394">
        <v>202</v>
      </c>
      <c r="M17" s="394">
        <v>162</v>
      </c>
      <c r="N17" s="394">
        <v>125</v>
      </c>
      <c r="O17" s="394">
        <v>71</v>
      </c>
      <c r="P17" s="394">
        <v>191</v>
      </c>
      <c r="Q17" s="394">
        <v>118</v>
      </c>
    </row>
    <row r="18" spans="1:17" ht="40.5" customHeight="1">
      <c r="A18" s="397" t="s">
        <v>1876</v>
      </c>
      <c r="B18" s="394">
        <v>3944</v>
      </c>
      <c r="C18" s="394">
        <v>2571</v>
      </c>
      <c r="D18" s="394">
        <v>1373</v>
      </c>
      <c r="E18" s="395">
        <v>12.9</v>
      </c>
      <c r="F18" s="394">
        <v>1316</v>
      </c>
      <c r="G18" s="394">
        <v>699</v>
      </c>
      <c r="H18" s="394">
        <v>486</v>
      </c>
      <c r="I18" s="394">
        <v>275</v>
      </c>
      <c r="J18" s="394">
        <v>346</v>
      </c>
      <c r="K18" s="394">
        <v>163</v>
      </c>
      <c r="L18" s="394">
        <v>159</v>
      </c>
      <c r="M18" s="394">
        <v>101</v>
      </c>
      <c r="N18" s="394">
        <v>102</v>
      </c>
      <c r="O18" s="394">
        <v>52</v>
      </c>
      <c r="P18" s="394">
        <v>162</v>
      </c>
      <c r="Q18" s="394">
        <v>83</v>
      </c>
    </row>
    <row r="19" spans="1:17" ht="40.5" customHeight="1">
      <c r="A19" s="397" t="s">
        <v>1877</v>
      </c>
      <c r="B19" s="394">
        <v>3608</v>
      </c>
      <c r="C19" s="394">
        <v>2556</v>
      </c>
      <c r="D19" s="394">
        <v>1052</v>
      </c>
      <c r="E19" s="395">
        <v>11.8</v>
      </c>
      <c r="F19" s="394">
        <v>1381</v>
      </c>
      <c r="G19" s="394">
        <v>538</v>
      </c>
      <c r="H19" s="394">
        <v>482</v>
      </c>
      <c r="I19" s="394">
        <v>213</v>
      </c>
      <c r="J19" s="394">
        <v>308</v>
      </c>
      <c r="K19" s="394">
        <v>146</v>
      </c>
      <c r="L19" s="394">
        <v>175</v>
      </c>
      <c r="M19" s="394">
        <v>82</v>
      </c>
      <c r="N19" s="394">
        <v>69</v>
      </c>
      <c r="O19" s="394">
        <v>27</v>
      </c>
      <c r="P19" s="394">
        <v>141</v>
      </c>
      <c r="Q19" s="394">
        <v>46</v>
      </c>
    </row>
    <row r="20" spans="1:17" ht="40.5" customHeight="1">
      <c r="A20" s="397" t="s">
        <v>1878</v>
      </c>
      <c r="B20" s="394">
        <v>13441</v>
      </c>
      <c r="C20" s="394">
        <v>10694</v>
      </c>
      <c r="D20" s="394">
        <v>2747</v>
      </c>
      <c r="E20" s="395">
        <v>43.95</v>
      </c>
      <c r="F20" s="394">
        <v>7525</v>
      </c>
      <c r="G20" s="394">
        <v>1881</v>
      </c>
      <c r="H20" s="394">
        <v>1361</v>
      </c>
      <c r="I20" s="394">
        <v>369</v>
      </c>
      <c r="J20" s="394">
        <v>757</v>
      </c>
      <c r="K20" s="394">
        <v>238</v>
      </c>
      <c r="L20" s="394">
        <v>482</v>
      </c>
      <c r="M20" s="394">
        <v>124</v>
      </c>
      <c r="N20" s="394">
        <v>201</v>
      </c>
      <c r="O20" s="394">
        <v>53</v>
      </c>
      <c r="P20" s="394">
        <v>368</v>
      </c>
      <c r="Q20" s="394">
        <v>82</v>
      </c>
    </row>
    <row r="21" spans="1:17" ht="40.5" customHeight="1">
      <c r="A21" s="397"/>
      <c r="B21" s="394"/>
      <c r="C21" s="394"/>
      <c r="D21" s="394"/>
      <c r="E21" s="395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</row>
    <row r="22" spans="1:17" ht="29.45" customHeight="1">
      <c r="A22" s="823" t="s">
        <v>1879</v>
      </c>
      <c r="B22" s="825" t="s">
        <v>1880</v>
      </c>
      <c r="C22" s="826"/>
      <c r="D22" s="826"/>
      <c r="E22" s="826"/>
      <c r="F22" s="826"/>
      <c r="G22" s="826"/>
      <c r="H22" s="826"/>
      <c r="I22" s="827"/>
      <c r="J22" s="1075">
        <v>45226</v>
      </c>
      <c r="K22" s="1076"/>
      <c r="L22" s="1076"/>
      <c r="M22" s="1076"/>
      <c r="N22" s="1076"/>
      <c r="O22" s="1076"/>
      <c r="P22" s="1077"/>
      <c r="Q22" s="1077"/>
    </row>
    <row r="23" spans="1:17" ht="29.45" customHeight="1">
      <c r="A23" s="824"/>
      <c r="B23" s="828" t="s">
        <v>1881</v>
      </c>
      <c r="C23" s="829"/>
      <c r="D23" s="823"/>
      <c r="E23" s="826" t="s">
        <v>1882</v>
      </c>
      <c r="F23" s="826"/>
      <c r="G23" s="826"/>
      <c r="H23" s="826"/>
      <c r="I23" s="827"/>
      <c r="J23" s="1075">
        <v>3293</v>
      </c>
      <c r="K23" s="1076"/>
      <c r="L23" s="1076"/>
      <c r="M23" s="1076"/>
      <c r="N23" s="1076"/>
      <c r="O23" s="1076"/>
      <c r="P23" s="1077"/>
      <c r="Q23" s="1077"/>
    </row>
    <row r="24" spans="1:17" ht="29.45" customHeight="1">
      <c r="A24" s="824"/>
      <c r="B24" s="814"/>
      <c r="C24" s="809"/>
      <c r="D24" s="810"/>
      <c r="E24" s="809" t="s">
        <v>1883</v>
      </c>
      <c r="F24" s="809"/>
      <c r="G24" s="809"/>
      <c r="H24" s="809"/>
      <c r="I24" s="810"/>
      <c r="J24" s="1075">
        <v>43510</v>
      </c>
      <c r="K24" s="1076"/>
      <c r="L24" s="1076"/>
      <c r="M24" s="1076"/>
      <c r="N24" s="1076"/>
      <c r="O24" s="1076"/>
      <c r="P24" s="1077"/>
      <c r="Q24" s="1077"/>
    </row>
    <row r="25" spans="1:17" ht="29.45" customHeight="1">
      <c r="A25" s="810"/>
      <c r="B25" s="814" t="s">
        <v>1884</v>
      </c>
      <c r="C25" s="809"/>
      <c r="D25" s="809"/>
      <c r="E25" s="809"/>
      <c r="F25" s="809"/>
      <c r="G25" s="809"/>
      <c r="H25" s="809"/>
      <c r="I25" s="810"/>
      <c r="J25" s="1075">
        <v>92029</v>
      </c>
      <c r="K25" s="1076"/>
      <c r="L25" s="1076"/>
      <c r="M25" s="1076"/>
      <c r="N25" s="1076"/>
      <c r="O25" s="1076"/>
      <c r="P25" s="398"/>
      <c r="Q25" s="398"/>
    </row>
    <row r="27" spans="1:17" s="399" customFormat="1" ht="21.2" customHeight="1">
      <c r="A27" s="1078" t="s">
        <v>1885</v>
      </c>
      <c r="B27" s="1078"/>
      <c r="C27" s="1078"/>
      <c r="D27" s="1078"/>
      <c r="E27" s="1078"/>
      <c r="F27" s="1078"/>
      <c r="G27" s="1078"/>
      <c r="H27" s="1078"/>
      <c r="I27" s="1078"/>
      <c r="J27" s="1078"/>
      <c r="K27" s="1078"/>
      <c r="L27" s="1078"/>
      <c r="M27" s="1078"/>
      <c r="N27" s="1078"/>
      <c r="O27" s="1078"/>
    </row>
    <row r="28" spans="1:17" s="399" customFormat="1" ht="21.2" customHeight="1">
      <c r="A28" s="1080" t="s">
        <v>1886</v>
      </c>
      <c r="B28" s="1080"/>
      <c r="C28" s="1080"/>
      <c r="D28" s="1080"/>
      <c r="E28" s="1080"/>
      <c r="F28" s="1080"/>
      <c r="G28" s="1080"/>
      <c r="H28" s="1080"/>
      <c r="I28" s="1080"/>
      <c r="J28" s="1080"/>
      <c r="K28" s="1080"/>
      <c r="L28" s="1080"/>
      <c r="M28" s="1080"/>
      <c r="N28" s="1080"/>
      <c r="O28" s="1080"/>
    </row>
    <row r="29" spans="1:17" s="400" customFormat="1" ht="14.25">
      <c r="A29" s="400" t="s">
        <v>1887</v>
      </c>
    </row>
    <row r="30" spans="1:17" s="400" customFormat="1" ht="14.25">
      <c r="A30" s="400" t="s">
        <v>1888</v>
      </c>
    </row>
  </sheetData>
  <mergeCells count="30">
    <mergeCell ref="P3:R3"/>
    <mergeCell ref="B4:L4"/>
    <mergeCell ref="M4:O4"/>
    <mergeCell ref="P4:R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O25"/>
    <mergeCell ref="A27:O27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30"/>
  <sheetViews>
    <sheetView workbookViewId="0">
      <selection activeCell="D7" sqref="D7"/>
    </sheetView>
  </sheetViews>
  <sheetFormatPr defaultRowHeight="16.5"/>
  <cols>
    <col min="1" max="1" width="20.625" style="372" customWidth="1"/>
    <col min="2" max="15" width="7.125" style="369" customWidth="1"/>
    <col min="16" max="16384" width="9" style="369"/>
  </cols>
  <sheetData>
    <row r="1" spans="1:18" ht="24.95" customHeight="1">
      <c r="A1" s="805" t="s">
        <v>1796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1797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370"/>
      <c r="B3" s="1088" t="s">
        <v>1798</v>
      </c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805"/>
      <c r="N3" s="817"/>
      <c r="O3" s="817"/>
      <c r="P3" s="805" t="s">
        <v>1799</v>
      </c>
      <c r="Q3" s="817"/>
      <c r="R3" s="817"/>
    </row>
    <row r="4" spans="1:18" ht="18" customHeight="1">
      <c r="A4" s="371"/>
      <c r="B4" s="1089" t="s">
        <v>1800</v>
      </c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834"/>
      <c r="N4" s="835"/>
      <c r="O4" s="835"/>
      <c r="P4" s="834" t="s">
        <v>1801</v>
      </c>
      <c r="Q4" s="835"/>
      <c r="R4" s="835"/>
    </row>
    <row r="5" spans="1:18" s="372" customFormat="1" ht="33.950000000000003" customHeight="1">
      <c r="A5" s="1090" t="s">
        <v>1802</v>
      </c>
      <c r="B5" s="1093" t="s">
        <v>1803</v>
      </c>
      <c r="C5" s="1094"/>
      <c r="D5" s="1094"/>
      <c r="E5" s="1095"/>
      <c r="F5" s="836" t="s">
        <v>1804</v>
      </c>
      <c r="G5" s="836"/>
      <c r="H5" s="836" t="s">
        <v>1805</v>
      </c>
      <c r="I5" s="836"/>
      <c r="J5" s="836" t="s">
        <v>1806</v>
      </c>
      <c r="K5" s="836"/>
      <c r="L5" s="836" t="s">
        <v>1807</v>
      </c>
      <c r="M5" s="836"/>
      <c r="N5" s="819" t="s">
        <v>1808</v>
      </c>
      <c r="O5" s="819"/>
      <c r="P5" s="819" t="s">
        <v>1809</v>
      </c>
      <c r="Q5" s="819"/>
    </row>
    <row r="6" spans="1:18" s="372" customFormat="1" ht="34.700000000000003" customHeight="1">
      <c r="A6" s="1091"/>
      <c r="B6" s="1093" t="s">
        <v>1810</v>
      </c>
      <c r="C6" s="1094"/>
      <c r="D6" s="1095"/>
      <c r="E6" s="5" t="s">
        <v>1811</v>
      </c>
      <c r="F6" s="819" t="s">
        <v>1812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372" customFormat="1" ht="34.700000000000003" customHeight="1">
      <c r="A7" s="1092"/>
      <c r="B7" s="373" t="s">
        <v>1813</v>
      </c>
      <c r="C7" s="374" t="s">
        <v>1814</v>
      </c>
      <c r="D7" s="374" t="s">
        <v>1815</v>
      </c>
      <c r="E7" s="7" t="s">
        <v>1816</v>
      </c>
      <c r="F7" s="375" t="s">
        <v>1817</v>
      </c>
      <c r="G7" s="375" t="s">
        <v>1818</v>
      </c>
      <c r="H7" s="375" t="s">
        <v>1817</v>
      </c>
      <c r="I7" s="375" t="s">
        <v>1818</v>
      </c>
      <c r="J7" s="375" t="s">
        <v>1817</v>
      </c>
      <c r="K7" s="375" t="s">
        <v>1818</v>
      </c>
      <c r="L7" s="375" t="s">
        <v>1817</v>
      </c>
      <c r="M7" s="375" t="s">
        <v>1818</v>
      </c>
      <c r="N7" s="375" t="s">
        <v>1817</v>
      </c>
      <c r="O7" s="375" t="s">
        <v>1818</v>
      </c>
      <c r="P7" s="375" t="s">
        <v>1817</v>
      </c>
      <c r="Q7" s="375" t="s">
        <v>1818</v>
      </c>
    </row>
    <row r="8" spans="1:18" ht="40.5" customHeight="1">
      <c r="A8" s="376" t="s">
        <v>1819</v>
      </c>
      <c r="B8" s="377">
        <v>30934</v>
      </c>
      <c r="C8" s="377">
        <v>20802</v>
      </c>
      <c r="D8" s="377">
        <v>10132</v>
      </c>
      <c r="E8" s="378">
        <v>100</v>
      </c>
      <c r="F8" s="377">
        <v>12512</v>
      </c>
      <c r="G8" s="379">
        <v>5067</v>
      </c>
      <c r="H8" s="379">
        <v>3219</v>
      </c>
      <c r="I8" s="379">
        <v>1835</v>
      </c>
      <c r="J8" s="379">
        <v>1957</v>
      </c>
      <c r="K8" s="379">
        <v>1243</v>
      </c>
      <c r="L8" s="379">
        <v>1350</v>
      </c>
      <c r="M8" s="379">
        <v>937</v>
      </c>
      <c r="N8" s="379">
        <v>708</v>
      </c>
      <c r="O8" s="379">
        <v>500</v>
      </c>
      <c r="P8" s="379">
        <v>1056</v>
      </c>
      <c r="Q8" s="379">
        <v>550</v>
      </c>
    </row>
    <row r="9" spans="1:18" ht="40.5" customHeight="1">
      <c r="A9" s="380" t="s">
        <v>1820</v>
      </c>
      <c r="B9" s="379">
        <v>265</v>
      </c>
      <c r="C9" s="379">
        <v>178</v>
      </c>
      <c r="D9" s="379">
        <v>87</v>
      </c>
      <c r="E9" s="381">
        <v>0.86</v>
      </c>
      <c r="F9" s="379">
        <v>105</v>
      </c>
      <c r="G9" s="379">
        <v>47</v>
      </c>
      <c r="H9" s="379">
        <v>26</v>
      </c>
      <c r="I9" s="379">
        <v>8</v>
      </c>
      <c r="J9" s="379">
        <v>12</v>
      </c>
      <c r="K9" s="379">
        <v>8</v>
      </c>
      <c r="L9" s="379">
        <v>16</v>
      </c>
      <c r="M9" s="379">
        <v>14</v>
      </c>
      <c r="N9" s="379">
        <v>2</v>
      </c>
      <c r="O9" s="379">
        <v>3</v>
      </c>
      <c r="P9" s="379">
        <v>17</v>
      </c>
      <c r="Q9" s="379">
        <v>7</v>
      </c>
    </row>
    <row r="10" spans="1:18" ht="40.5" customHeight="1">
      <c r="A10" s="380" t="s">
        <v>1821</v>
      </c>
      <c r="B10" s="379">
        <v>216</v>
      </c>
      <c r="C10" s="379">
        <v>128</v>
      </c>
      <c r="D10" s="379">
        <v>88</v>
      </c>
      <c r="E10" s="381">
        <v>0.7</v>
      </c>
      <c r="F10" s="379">
        <v>52</v>
      </c>
      <c r="G10" s="379">
        <v>19</v>
      </c>
      <c r="H10" s="379">
        <v>4</v>
      </c>
      <c r="I10" s="379">
        <v>10</v>
      </c>
      <c r="J10" s="379">
        <v>3</v>
      </c>
      <c r="K10" s="379">
        <v>8</v>
      </c>
      <c r="L10" s="379">
        <v>5</v>
      </c>
      <c r="M10" s="379">
        <v>10</v>
      </c>
      <c r="N10" s="379">
        <v>24</v>
      </c>
      <c r="O10" s="379">
        <v>38</v>
      </c>
      <c r="P10" s="379">
        <v>40</v>
      </c>
      <c r="Q10" s="379">
        <v>3</v>
      </c>
    </row>
    <row r="11" spans="1:18" ht="40.5" customHeight="1">
      <c r="A11" s="380" t="s">
        <v>1822</v>
      </c>
      <c r="B11" s="379">
        <v>5</v>
      </c>
      <c r="C11" s="379">
        <v>3</v>
      </c>
      <c r="D11" s="379">
        <v>2</v>
      </c>
      <c r="E11" s="381">
        <v>0.02</v>
      </c>
      <c r="F11" s="379">
        <v>1</v>
      </c>
      <c r="G11" s="379">
        <v>1</v>
      </c>
      <c r="H11" s="379">
        <v>1</v>
      </c>
      <c r="I11" s="379">
        <v>1</v>
      </c>
      <c r="J11" s="379">
        <v>0</v>
      </c>
      <c r="K11" s="379">
        <v>0</v>
      </c>
      <c r="L11" s="379">
        <v>0</v>
      </c>
      <c r="M11" s="379">
        <v>0</v>
      </c>
      <c r="N11" s="379">
        <v>0</v>
      </c>
      <c r="O11" s="379">
        <v>0</v>
      </c>
      <c r="P11" s="379">
        <v>1</v>
      </c>
      <c r="Q11" s="379">
        <v>0</v>
      </c>
    </row>
    <row r="12" spans="1:18" ht="40.5" customHeight="1">
      <c r="A12" s="382" t="s">
        <v>1823</v>
      </c>
      <c r="B12" s="379">
        <v>615</v>
      </c>
      <c r="C12" s="379">
        <v>189</v>
      </c>
      <c r="D12" s="379">
        <v>426</v>
      </c>
      <c r="E12" s="381">
        <v>1.99</v>
      </c>
      <c r="F12" s="379">
        <v>113</v>
      </c>
      <c r="G12" s="379">
        <v>218</v>
      </c>
      <c r="H12" s="379">
        <v>14</v>
      </c>
      <c r="I12" s="379">
        <v>49</v>
      </c>
      <c r="J12" s="379">
        <v>20</v>
      </c>
      <c r="K12" s="379">
        <v>66</v>
      </c>
      <c r="L12" s="379">
        <v>15</v>
      </c>
      <c r="M12" s="379">
        <v>38</v>
      </c>
      <c r="N12" s="379">
        <v>17</v>
      </c>
      <c r="O12" s="379">
        <v>27</v>
      </c>
      <c r="P12" s="379">
        <v>10</v>
      </c>
      <c r="Q12" s="379">
        <v>28</v>
      </c>
    </row>
    <row r="13" spans="1:18" ht="40.5" customHeight="1">
      <c r="A13" s="382" t="s">
        <v>1824</v>
      </c>
      <c r="B13" s="379">
        <v>706</v>
      </c>
      <c r="C13" s="379">
        <v>216</v>
      </c>
      <c r="D13" s="379">
        <v>490</v>
      </c>
      <c r="E13" s="381">
        <v>2.2799999999999998</v>
      </c>
      <c r="F13" s="379">
        <v>87</v>
      </c>
      <c r="G13" s="379">
        <v>168</v>
      </c>
      <c r="H13" s="379">
        <v>49</v>
      </c>
      <c r="I13" s="379">
        <v>79</v>
      </c>
      <c r="J13" s="379">
        <v>26</v>
      </c>
      <c r="K13" s="379">
        <v>51</v>
      </c>
      <c r="L13" s="379">
        <v>26</v>
      </c>
      <c r="M13" s="379">
        <v>102</v>
      </c>
      <c r="N13" s="379">
        <v>21</v>
      </c>
      <c r="O13" s="379">
        <v>63</v>
      </c>
      <c r="P13" s="379">
        <v>7</v>
      </c>
      <c r="Q13" s="379">
        <v>27</v>
      </c>
    </row>
    <row r="14" spans="1:18" ht="40.5" customHeight="1">
      <c r="A14" s="382" t="s">
        <v>1825</v>
      </c>
      <c r="B14" s="379">
        <v>1097</v>
      </c>
      <c r="C14" s="379">
        <v>415</v>
      </c>
      <c r="D14" s="379">
        <v>682</v>
      </c>
      <c r="E14" s="381">
        <v>3.55</v>
      </c>
      <c r="F14" s="379">
        <v>174</v>
      </c>
      <c r="G14" s="379">
        <v>252</v>
      </c>
      <c r="H14" s="379">
        <v>87</v>
      </c>
      <c r="I14" s="379">
        <v>125</v>
      </c>
      <c r="J14" s="379">
        <v>32</v>
      </c>
      <c r="K14" s="379">
        <v>81</v>
      </c>
      <c r="L14" s="379">
        <v>54</v>
      </c>
      <c r="M14" s="379">
        <v>105</v>
      </c>
      <c r="N14" s="379">
        <v>38</v>
      </c>
      <c r="O14" s="379">
        <v>59</v>
      </c>
      <c r="P14" s="379">
        <v>30</v>
      </c>
      <c r="Q14" s="379">
        <v>60</v>
      </c>
    </row>
    <row r="15" spans="1:18" ht="40.5" customHeight="1">
      <c r="A15" s="382" t="s">
        <v>1826</v>
      </c>
      <c r="B15" s="379">
        <v>1379</v>
      </c>
      <c r="C15" s="379">
        <v>603</v>
      </c>
      <c r="D15" s="379">
        <v>776</v>
      </c>
      <c r="E15" s="381">
        <v>4.46</v>
      </c>
      <c r="F15" s="379">
        <v>277</v>
      </c>
      <c r="G15" s="379">
        <v>336</v>
      </c>
      <c r="H15" s="379">
        <v>125</v>
      </c>
      <c r="I15" s="379">
        <v>146</v>
      </c>
      <c r="J15" s="379">
        <v>62</v>
      </c>
      <c r="K15" s="379">
        <v>105</v>
      </c>
      <c r="L15" s="379">
        <v>81</v>
      </c>
      <c r="M15" s="379">
        <v>89</v>
      </c>
      <c r="N15" s="379">
        <v>36</v>
      </c>
      <c r="O15" s="379">
        <v>61</v>
      </c>
      <c r="P15" s="379">
        <v>22</v>
      </c>
      <c r="Q15" s="379">
        <v>39</v>
      </c>
    </row>
    <row r="16" spans="1:18" ht="40.5" customHeight="1">
      <c r="A16" s="382" t="s">
        <v>1827</v>
      </c>
      <c r="B16" s="379">
        <v>1726</v>
      </c>
      <c r="C16" s="379">
        <v>906</v>
      </c>
      <c r="D16" s="379">
        <v>820</v>
      </c>
      <c r="E16" s="381">
        <v>5.58</v>
      </c>
      <c r="F16" s="379">
        <v>432</v>
      </c>
      <c r="G16" s="379">
        <v>331</v>
      </c>
      <c r="H16" s="379">
        <v>131</v>
      </c>
      <c r="I16" s="379">
        <v>157</v>
      </c>
      <c r="J16" s="379">
        <v>64</v>
      </c>
      <c r="K16" s="379">
        <v>112</v>
      </c>
      <c r="L16" s="379">
        <v>124</v>
      </c>
      <c r="M16" s="379">
        <v>111</v>
      </c>
      <c r="N16" s="379">
        <v>71</v>
      </c>
      <c r="O16" s="379">
        <v>45</v>
      </c>
      <c r="P16" s="379">
        <v>84</v>
      </c>
      <c r="Q16" s="379">
        <v>64</v>
      </c>
    </row>
    <row r="17" spans="1:17" ht="40.5" customHeight="1">
      <c r="A17" s="382" t="s">
        <v>1828</v>
      </c>
      <c r="B17" s="379">
        <v>4194</v>
      </c>
      <c r="C17" s="379">
        <v>2355</v>
      </c>
      <c r="D17" s="379">
        <v>1839</v>
      </c>
      <c r="E17" s="381">
        <v>13.56</v>
      </c>
      <c r="F17" s="379">
        <v>1148</v>
      </c>
      <c r="G17" s="379">
        <v>894</v>
      </c>
      <c r="H17" s="379">
        <v>360</v>
      </c>
      <c r="I17" s="379">
        <v>332</v>
      </c>
      <c r="J17" s="379">
        <v>317</v>
      </c>
      <c r="K17" s="379">
        <v>260</v>
      </c>
      <c r="L17" s="379">
        <v>212</v>
      </c>
      <c r="M17" s="379">
        <v>166</v>
      </c>
      <c r="N17" s="379">
        <v>125</v>
      </c>
      <c r="O17" s="379">
        <v>71</v>
      </c>
      <c r="P17" s="379">
        <v>193</v>
      </c>
      <c r="Q17" s="379">
        <v>116</v>
      </c>
    </row>
    <row r="18" spans="1:17" ht="40.5" customHeight="1">
      <c r="A18" s="382" t="s">
        <v>1829</v>
      </c>
      <c r="B18" s="379">
        <v>4405</v>
      </c>
      <c r="C18" s="379">
        <v>2906</v>
      </c>
      <c r="D18" s="379">
        <v>1499</v>
      </c>
      <c r="E18" s="381">
        <v>14.24</v>
      </c>
      <c r="F18" s="379">
        <v>1640</v>
      </c>
      <c r="G18" s="379">
        <v>835</v>
      </c>
      <c r="H18" s="379">
        <v>494</v>
      </c>
      <c r="I18" s="379">
        <v>268</v>
      </c>
      <c r="J18" s="379">
        <v>347</v>
      </c>
      <c r="K18" s="379">
        <v>165</v>
      </c>
      <c r="L18" s="379">
        <v>166</v>
      </c>
      <c r="M18" s="379">
        <v>99</v>
      </c>
      <c r="N18" s="379">
        <v>104</v>
      </c>
      <c r="O18" s="379">
        <v>53</v>
      </c>
      <c r="P18" s="379">
        <v>155</v>
      </c>
      <c r="Q18" s="379">
        <v>79</v>
      </c>
    </row>
    <row r="19" spans="1:17" ht="40.5" customHeight="1">
      <c r="A19" s="382" t="s">
        <v>1830</v>
      </c>
      <c r="B19" s="379">
        <v>3988</v>
      </c>
      <c r="C19" s="379">
        <v>2831</v>
      </c>
      <c r="D19" s="379">
        <v>1157</v>
      </c>
      <c r="E19" s="381">
        <v>12.89</v>
      </c>
      <c r="F19" s="379">
        <v>1735</v>
      </c>
      <c r="G19" s="379">
        <v>623</v>
      </c>
      <c r="H19" s="379">
        <v>466</v>
      </c>
      <c r="I19" s="379">
        <v>236</v>
      </c>
      <c r="J19" s="379">
        <v>249</v>
      </c>
      <c r="K19" s="379">
        <v>141</v>
      </c>
      <c r="L19" s="379">
        <v>174</v>
      </c>
      <c r="M19" s="379">
        <v>84</v>
      </c>
      <c r="N19" s="379">
        <v>69</v>
      </c>
      <c r="O19" s="379">
        <v>27</v>
      </c>
      <c r="P19" s="379">
        <v>138</v>
      </c>
      <c r="Q19" s="379">
        <v>46</v>
      </c>
    </row>
    <row r="20" spans="1:17" ht="40.5" customHeight="1">
      <c r="A20" s="382" t="s">
        <v>1831</v>
      </c>
      <c r="B20" s="377">
        <v>12338</v>
      </c>
      <c r="C20" s="377">
        <v>10072</v>
      </c>
      <c r="D20" s="379">
        <v>2266</v>
      </c>
      <c r="E20" s="381">
        <v>39.880000000000003</v>
      </c>
      <c r="F20" s="379">
        <v>6748</v>
      </c>
      <c r="G20" s="379">
        <v>1343</v>
      </c>
      <c r="H20" s="379">
        <v>1462</v>
      </c>
      <c r="I20" s="379">
        <v>424</v>
      </c>
      <c r="J20" s="379">
        <v>825</v>
      </c>
      <c r="K20" s="379">
        <v>246</v>
      </c>
      <c r="L20" s="379">
        <v>477</v>
      </c>
      <c r="M20" s="379">
        <v>119</v>
      </c>
      <c r="N20" s="379">
        <v>201</v>
      </c>
      <c r="O20" s="379">
        <v>53</v>
      </c>
      <c r="P20" s="379">
        <v>359</v>
      </c>
      <c r="Q20" s="379">
        <v>81</v>
      </c>
    </row>
    <row r="21" spans="1:17" ht="40.5" customHeight="1">
      <c r="A21" s="382"/>
      <c r="B21" s="379"/>
      <c r="C21" s="379"/>
      <c r="D21" s="379"/>
      <c r="E21" s="381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</row>
    <row r="22" spans="1:17" ht="29.45" customHeight="1">
      <c r="A22" s="823" t="s">
        <v>1832</v>
      </c>
      <c r="B22" s="825" t="s">
        <v>1833</v>
      </c>
      <c r="C22" s="826"/>
      <c r="D22" s="826"/>
      <c r="E22" s="826"/>
      <c r="F22" s="826"/>
      <c r="G22" s="826"/>
      <c r="H22" s="826"/>
      <c r="I22" s="827"/>
      <c r="J22" s="1098">
        <v>43885</v>
      </c>
      <c r="K22" s="1099"/>
      <c r="L22" s="1099"/>
      <c r="M22" s="1099"/>
      <c r="N22" s="1099"/>
      <c r="O22" s="1099"/>
      <c r="P22" s="1100"/>
      <c r="Q22" s="1100"/>
    </row>
    <row r="23" spans="1:17" ht="29.45" customHeight="1">
      <c r="A23" s="824"/>
      <c r="B23" s="828" t="s">
        <v>1834</v>
      </c>
      <c r="C23" s="829"/>
      <c r="D23" s="823"/>
      <c r="E23" s="826" t="s">
        <v>1835</v>
      </c>
      <c r="F23" s="826"/>
      <c r="G23" s="826"/>
      <c r="H23" s="826"/>
      <c r="I23" s="827"/>
      <c r="J23" s="1098">
        <v>2955</v>
      </c>
      <c r="K23" s="1099"/>
      <c r="L23" s="1099"/>
      <c r="M23" s="1099"/>
      <c r="N23" s="1099"/>
      <c r="O23" s="1099"/>
      <c r="P23" s="1100"/>
      <c r="Q23" s="1100"/>
    </row>
    <row r="24" spans="1:17" ht="29.45" customHeight="1">
      <c r="A24" s="824"/>
      <c r="B24" s="814"/>
      <c r="C24" s="809"/>
      <c r="D24" s="810"/>
      <c r="E24" s="809" t="s">
        <v>1836</v>
      </c>
      <c r="F24" s="809"/>
      <c r="G24" s="809"/>
      <c r="H24" s="809"/>
      <c r="I24" s="810"/>
      <c r="J24" s="1098">
        <v>10388</v>
      </c>
      <c r="K24" s="1099"/>
      <c r="L24" s="1099"/>
      <c r="M24" s="1099"/>
      <c r="N24" s="1099"/>
      <c r="O24" s="1099"/>
      <c r="P24" s="1100"/>
      <c r="Q24" s="1100"/>
    </row>
    <row r="25" spans="1:17" ht="29.45" customHeight="1">
      <c r="A25" s="810"/>
      <c r="B25" s="814" t="s">
        <v>1837</v>
      </c>
      <c r="C25" s="809"/>
      <c r="D25" s="809"/>
      <c r="E25" s="809"/>
      <c r="F25" s="809"/>
      <c r="G25" s="809"/>
      <c r="H25" s="809"/>
      <c r="I25" s="810"/>
      <c r="J25" s="1098">
        <v>57228</v>
      </c>
      <c r="K25" s="1099"/>
      <c r="L25" s="1099"/>
      <c r="M25" s="1099"/>
      <c r="N25" s="1099"/>
      <c r="O25" s="1099"/>
      <c r="P25" s="383"/>
      <c r="Q25" s="383"/>
    </row>
    <row r="27" spans="1:17" s="384" customFormat="1" ht="21.2" customHeight="1">
      <c r="A27" s="1096" t="s">
        <v>1838</v>
      </c>
      <c r="B27" s="1096"/>
      <c r="C27" s="1096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</row>
    <row r="28" spans="1:17" s="384" customFormat="1" ht="21.2" customHeight="1">
      <c r="A28" s="1097" t="s">
        <v>1839</v>
      </c>
      <c r="B28" s="1097"/>
      <c r="C28" s="1097"/>
      <c r="D28" s="1097"/>
      <c r="E28" s="1097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</row>
    <row r="29" spans="1:17" s="385" customFormat="1" ht="14.25">
      <c r="A29" s="385" t="s">
        <v>1840</v>
      </c>
    </row>
    <row r="30" spans="1:17" s="385" customFormat="1" ht="14.25">
      <c r="A30" s="385" t="s">
        <v>1841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46"/>
  <sheetViews>
    <sheetView workbookViewId="0">
      <selection activeCell="H14" sqref="H14"/>
    </sheetView>
  </sheetViews>
  <sheetFormatPr defaultColWidth="8.875" defaultRowHeight="16.5"/>
  <cols>
    <col min="1" max="1" width="18.375" style="90" customWidth="1"/>
    <col min="2" max="2" width="10.75" style="90" customWidth="1"/>
    <col min="3" max="3" width="7.625" style="90" customWidth="1"/>
    <col min="4" max="4" width="7.375" style="90" customWidth="1"/>
    <col min="5" max="26" width="8.75" style="90" customWidth="1"/>
    <col min="27" max="16384" width="8.875" style="90"/>
  </cols>
  <sheetData>
    <row r="1" spans="1:26" ht="23.65" customHeight="1">
      <c r="A1" s="1101" t="s">
        <v>926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  <c r="P1" s="1101"/>
      <c r="Q1" s="1101"/>
      <c r="R1" s="1101"/>
      <c r="S1" s="1101"/>
      <c r="T1" s="1101"/>
      <c r="U1" s="1101"/>
      <c r="V1" s="1101"/>
      <c r="W1" s="1101"/>
      <c r="X1" s="1101"/>
      <c r="Y1" s="1101"/>
      <c r="Z1" s="1101"/>
    </row>
    <row r="2" spans="1:26" ht="23.6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1101" t="s">
        <v>927</v>
      </c>
      <c r="Z2" s="1101"/>
    </row>
    <row r="3" spans="1:26">
      <c r="A3" s="1102" t="s">
        <v>928</v>
      </c>
      <c r="B3" s="1103" t="s">
        <v>929</v>
      </c>
      <c r="C3" s="1104" t="s">
        <v>930</v>
      </c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  <c r="O3" s="91"/>
      <c r="P3" s="91"/>
      <c r="Q3" s="1104" t="s">
        <v>931</v>
      </c>
      <c r="R3" s="1104"/>
      <c r="S3" s="1104"/>
      <c r="T3" s="1104"/>
      <c r="U3" s="1104"/>
      <c r="V3" s="1104"/>
      <c r="W3" s="1104"/>
      <c r="X3" s="1104"/>
      <c r="Y3" s="1104"/>
      <c r="Z3" s="1105"/>
    </row>
    <row r="4" spans="1:26" s="92" customFormat="1" ht="51" customHeight="1">
      <c r="A4" s="1102"/>
      <c r="B4" s="1103"/>
      <c r="C4" s="101" t="s">
        <v>932</v>
      </c>
      <c r="D4" s="102" t="s">
        <v>933</v>
      </c>
      <c r="E4" s="102" t="s">
        <v>934</v>
      </c>
      <c r="F4" s="102" t="s">
        <v>935</v>
      </c>
      <c r="G4" s="102" t="s">
        <v>936</v>
      </c>
      <c r="H4" s="102" t="s">
        <v>937</v>
      </c>
      <c r="I4" s="102" t="s">
        <v>938</v>
      </c>
      <c r="J4" s="102" t="s">
        <v>939</v>
      </c>
      <c r="K4" s="102" t="s">
        <v>940</v>
      </c>
      <c r="L4" s="102" t="s">
        <v>941</v>
      </c>
      <c r="M4" s="102" t="s">
        <v>942</v>
      </c>
      <c r="N4" s="102" t="s">
        <v>943</v>
      </c>
      <c r="O4" s="102" t="s">
        <v>932</v>
      </c>
      <c r="P4" s="102" t="s">
        <v>933</v>
      </c>
      <c r="Q4" s="102" t="s">
        <v>934</v>
      </c>
      <c r="R4" s="102" t="s">
        <v>935</v>
      </c>
      <c r="S4" s="102" t="s">
        <v>936</v>
      </c>
      <c r="T4" s="102" t="s">
        <v>937</v>
      </c>
      <c r="U4" s="102" t="s">
        <v>938</v>
      </c>
      <c r="V4" s="102" t="s">
        <v>939</v>
      </c>
      <c r="W4" s="102" t="s">
        <v>940</v>
      </c>
      <c r="X4" s="102" t="s">
        <v>941</v>
      </c>
      <c r="Y4" s="102" t="s">
        <v>942</v>
      </c>
      <c r="Z4" s="103" t="s">
        <v>943</v>
      </c>
    </row>
    <row r="5" spans="1:26" s="92" customFormat="1">
      <c r="A5" s="93" t="s">
        <v>944</v>
      </c>
      <c r="B5" s="94">
        <v>103</v>
      </c>
      <c r="C5" s="95">
        <v>148</v>
      </c>
      <c r="D5" s="96">
        <v>29</v>
      </c>
      <c r="E5" s="96">
        <v>1</v>
      </c>
      <c r="F5" s="96">
        <v>119</v>
      </c>
      <c r="G5" s="96">
        <v>75</v>
      </c>
      <c r="H5" s="96">
        <v>169</v>
      </c>
      <c r="I5" s="96">
        <v>303</v>
      </c>
      <c r="J5" s="96">
        <v>438</v>
      </c>
      <c r="K5" s="96">
        <v>1193</v>
      </c>
      <c r="L5" s="96">
        <v>1521</v>
      </c>
      <c r="M5" s="96">
        <v>1683</v>
      </c>
      <c r="N5" s="96">
        <v>6769</v>
      </c>
      <c r="O5" s="96">
        <v>50</v>
      </c>
      <c r="P5" s="96">
        <v>30</v>
      </c>
      <c r="Q5" s="96">
        <v>1</v>
      </c>
      <c r="R5" s="96">
        <v>186</v>
      </c>
      <c r="S5" s="96">
        <v>169</v>
      </c>
      <c r="T5" s="96">
        <v>266</v>
      </c>
      <c r="U5" s="96">
        <v>370</v>
      </c>
      <c r="V5" s="96">
        <v>360</v>
      </c>
      <c r="W5" s="96">
        <v>946</v>
      </c>
      <c r="X5" s="96">
        <v>814</v>
      </c>
      <c r="Y5" s="96">
        <v>601</v>
      </c>
      <c r="Z5" s="96">
        <v>1267</v>
      </c>
    </row>
    <row r="6" spans="1:26" s="92" customFormat="1">
      <c r="A6" s="93" t="s">
        <v>945</v>
      </c>
      <c r="B6" s="94">
        <v>103</v>
      </c>
      <c r="C6" s="97">
        <v>34</v>
      </c>
      <c r="D6" s="98">
        <v>4</v>
      </c>
      <c r="E6" s="98">
        <v>1</v>
      </c>
      <c r="F6" s="98">
        <v>15</v>
      </c>
      <c r="G6" s="98">
        <v>50</v>
      </c>
      <c r="H6" s="98">
        <v>79</v>
      </c>
      <c r="I6" s="98">
        <v>127</v>
      </c>
      <c r="J6" s="98">
        <v>149</v>
      </c>
      <c r="K6" s="98">
        <v>350</v>
      </c>
      <c r="L6" s="98">
        <v>480</v>
      </c>
      <c r="M6" s="98">
        <v>464</v>
      </c>
      <c r="N6" s="98">
        <v>1455</v>
      </c>
      <c r="O6" s="98">
        <v>7</v>
      </c>
      <c r="P6" s="98">
        <v>10</v>
      </c>
      <c r="Q6" s="98">
        <v>1</v>
      </c>
      <c r="R6" s="98">
        <v>41</v>
      </c>
      <c r="S6" s="98">
        <v>88</v>
      </c>
      <c r="T6" s="98">
        <v>125</v>
      </c>
      <c r="U6" s="98">
        <v>150</v>
      </c>
      <c r="V6" s="98">
        <v>156</v>
      </c>
      <c r="W6" s="98">
        <v>326</v>
      </c>
      <c r="X6" s="98">
        <v>262</v>
      </c>
      <c r="Y6" s="98">
        <v>235</v>
      </c>
      <c r="Z6" s="98">
        <v>421</v>
      </c>
    </row>
    <row r="7" spans="1:26" s="92" customFormat="1">
      <c r="A7" s="93" t="s">
        <v>946</v>
      </c>
      <c r="B7" s="94">
        <v>103</v>
      </c>
      <c r="C7" s="97">
        <v>15</v>
      </c>
      <c r="D7" s="98">
        <v>2</v>
      </c>
      <c r="E7" s="98">
        <v>0</v>
      </c>
      <c r="F7" s="98">
        <v>21</v>
      </c>
      <c r="G7" s="98">
        <v>32</v>
      </c>
      <c r="H7" s="98">
        <v>35</v>
      </c>
      <c r="I7" s="98">
        <v>60</v>
      </c>
      <c r="J7" s="98">
        <v>74</v>
      </c>
      <c r="K7" s="98">
        <v>331</v>
      </c>
      <c r="L7" s="98">
        <v>347</v>
      </c>
      <c r="M7" s="98">
        <v>255</v>
      </c>
      <c r="N7" s="98">
        <v>826</v>
      </c>
      <c r="O7" s="98">
        <v>10</v>
      </c>
      <c r="P7" s="98">
        <v>6</v>
      </c>
      <c r="Q7" s="98">
        <v>0</v>
      </c>
      <c r="R7" s="98">
        <v>68</v>
      </c>
      <c r="S7" s="98">
        <v>52</v>
      </c>
      <c r="T7" s="98">
        <v>83</v>
      </c>
      <c r="U7" s="98">
        <v>114</v>
      </c>
      <c r="V7" s="98">
        <v>107</v>
      </c>
      <c r="W7" s="98">
        <v>259</v>
      </c>
      <c r="X7" s="98">
        <v>161</v>
      </c>
      <c r="Y7" s="98">
        <v>143</v>
      </c>
      <c r="Z7" s="98">
        <v>252</v>
      </c>
    </row>
    <row r="8" spans="1:26">
      <c r="A8" s="93" t="s">
        <v>947</v>
      </c>
      <c r="B8" s="94">
        <v>103</v>
      </c>
      <c r="C8" s="97">
        <v>9</v>
      </c>
      <c r="D8" s="98">
        <v>8</v>
      </c>
      <c r="E8" s="98">
        <v>0</v>
      </c>
      <c r="F8" s="98">
        <v>15</v>
      </c>
      <c r="G8" s="98">
        <v>26</v>
      </c>
      <c r="H8" s="98">
        <v>53</v>
      </c>
      <c r="I8" s="98">
        <v>86</v>
      </c>
      <c r="J8" s="98">
        <v>122</v>
      </c>
      <c r="K8" s="98">
        <v>184</v>
      </c>
      <c r="L8" s="98">
        <v>142</v>
      </c>
      <c r="M8" s="98">
        <v>174</v>
      </c>
      <c r="N8" s="98">
        <v>468</v>
      </c>
      <c r="O8" s="98">
        <v>9</v>
      </c>
      <c r="P8" s="98">
        <v>15</v>
      </c>
      <c r="Q8" s="98">
        <v>0</v>
      </c>
      <c r="R8" s="98">
        <v>46</v>
      </c>
      <c r="S8" s="98">
        <v>113</v>
      </c>
      <c r="T8" s="98">
        <v>106</v>
      </c>
      <c r="U8" s="98">
        <v>88</v>
      </c>
      <c r="V8" s="98">
        <v>102</v>
      </c>
      <c r="W8" s="98">
        <v>162</v>
      </c>
      <c r="X8" s="98">
        <v>100</v>
      </c>
      <c r="Y8" s="98">
        <v>86</v>
      </c>
      <c r="Z8" s="98">
        <v>115</v>
      </c>
    </row>
    <row r="9" spans="1:26">
      <c r="A9" s="93" t="s">
        <v>948</v>
      </c>
      <c r="B9" s="94">
        <v>103</v>
      </c>
      <c r="C9" s="97">
        <v>2</v>
      </c>
      <c r="D9" s="98">
        <v>20</v>
      </c>
      <c r="E9" s="98">
        <v>0</v>
      </c>
      <c r="F9" s="98">
        <v>19</v>
      </c>
      <c r="G9" s="98">
        <v>19</v>
      </c>
      <c r="H9" s="98">
        <v>39</v>
      </c>
      <c r="I9" s="98">
        <v>34</v>
      </c>
      <c r="J9" s="98">
        <v>69</v>
      </c>
      <c r="K9" s="98">
        <v>127</v>
      </c>
      <c r="L9" s="98">
        <v>103</v>
      </c>
      <c r="M9" s="98">
        <v>68</v>
      </c>
      <c r="N9" s="98">
        <v>200</v>
      </c>
      <c r="O9" s="98">
        <v>3</v>
      </c>
      <c r="P9" s="98">
        <v>36</v>
      </c>
      <c r="Q9" s="98">
        <v>0</v>
      </c>
      <c r="R9" s="98">
        <v>29</v>
      </c>
      <c r="S9" s="98">
        <v>61</v>
      </c>
      <c r="T9" s="98">
        <v>61</v>
      </c>
      <c r="U9" s="98">
        <v>63</v>
      </c>
      <c r="V9" s="98">
        <v>46</v>
      </c>
      <c r="W9" s="98">
        <v>72</v>
      </c>
      <c r="X9" s="98">
        <v>53</v>
      </c>
      <c r="Y9" s="98">
        <v>27</v>
      </c>
      <c r="Z9" s="98">
        <v>53</v>
      </c>
    </row>
    <row r="10" spans="1:26">
      <c r="A10" s="93" t="s">
        <v>949</v>
      </c>
      <c r="B10" s="94">
        <v>103</v>
      </c>
      <c r="C10" s="99">
        <v>16</v>
      </c>
      <c r="D10" s="100">
        <v>39</v>
      </c>
      <c r="E10" s="100">
        <v>1</v>
      </c>
      <c r="F10" s="100">
        <v>11</v>
      </c>
      <c r="G10" s="100">
        <v>10</v>
      </c>
      <c r="H10" s="100">
        <v>28</v>
      </c>
      <c r="I10" s="100">
        <v>16</v>
      </c>
      <c r="J10" s="100">
        <v>88</v>
      </c>
      <c r="K10" s="100">
        <v>188</v>
      </c>
      <c r="L10" s="100">
        <v>152</v>
      </c>
      <c r="M10" s="100">
        <v>138</v>
      </c>
      <c r="N10" s="100">
        <v>364</v>
      </c>
      <c r="O10" s="100">
        <v>11</v>
      </c>
      <c r="P10" s="100">
        <v>2</v>
      </c>
      <c r="Q10" s="100">
        <v>0</v>
      </c>
      <c r="R10" s="100">
        <v>27</v>
      </c>
      <c r="S10" s="100">
        <v>28</v>
      </c>
      <c r="T10" s="100">
        <v>64</v>
      </c>
      <c r="U10" s="100">
        <v>35</v>
      </c>
      <c r="V10" s="100">
        <v>61</v>
      </c>
      <c r="W10" s="100">
        <v>108</v>
      </c>
      <c r="X10" s="100">
        <v>77</v>
      </c>
      <c r="Y10" s="100">
        <v>46</v>
      </c>
      <c r="Z10" s="100">
        <v>82</v>
      </c>
    </row>
    <row r="11" spans="1:26" s="92" customFormat="1">
      <c r="A11" s="93" t="s">
        <v>944</v>
      </c>
      <c r="B11" s="94">
        <v>102</v>
      </c>
      <c r="C11" s="95">
        <v>104</v>
      </c>
      <c r="D11" s="96">
        <v>36</v>
      </c>
      <c r="E11" s="96">
        <v>59</v>
      </c>
      <c r="F11" s="96">
        <v>41</v>
      </c>
      <c r="G11" s="96">
        <v>75</v>
      </c>
      <c r="H11" s="96">
        <v>152</v>
      </c>
      <c r="I11" s="96">
        <v>349</v>
      </c>
      <c r="J11" s="96">
        <v>398</v>
      </c>
      <c r="K11" s="96">
        <v>1050</v>
      </c>
      <c r="L11" s="96">
        <v>1398</v>
      </c>
      <c r="M11" s="96">
        <v>1583</v>
      </c>
      <c r="N11" s="96">
        <v>5598</v>
      </c>
      <c r="O11" s="96">
        <v>33</v>
      </c>
      <c r="P11" s="96">
        <v>22</v>
      </c>
      <c r="Q11" s="96">
        <v>74</v>
      </c>
      <c r="R11" s="96">
        <v>107</v>
      </c>
      <c r="S11" s="96">
        <v>185</v>
      </c>
      <c r="T11" s="96">
        <v>267</v>
      </c>
      <c r="U11" s="96">
        <v>352</v>
      </c>
      <c r="V11" s="96">
        <v>364</v>
      </c>
      <c r="W11" s="96">
        <v>934</v>
      </c>
      <c r="X11" s="96">
        <v>727</v>
      </c>
      <c r="Y11" s="96">
        <v>556</v>
      </c>
      <c r="Z11" s="96">
        <v>1015</v>
      </c>
    </row>
    <row r="12" spans="1:26" s="92" customFormat="1">
      <c r="A12" s="93" t="s">
        <v>945</v>
      </c>
      <c r="B12" s="94">
        <v>102</v>
      </c>
      <c r="C12" s="97">
        <v>49</v>
      </c>
      <c r="D12" s="98">
        <v>5</v>
      </c>
      <c r="E12" s="98">
        <v>90</v>
      </c>
      <c r="F12" s="98">
        <v>118</v>
      </c>
      <c r="G12" s="98">
        <v>63</v>
      </c>
      <c r="H12" s="98">
        <v>106</v>
      </c>
      <c r="I12" s="98">
        <v>197</v>
      </c>
      <c r="J12" s="98">
        <v>186</v>
      </c>
      <c r="K12" s="98">
        <v>416</v>
      </c>
      <c r="L12" s="98">
        <v>460</v>
      </c>
      <c r="M12" s="98">
        <v>462</v>
      </c>
      <c r="N12" s="98">
        <v>1144</v>
      </c>
      <c r="O12" s="98">
        <v>34</v>
      </c>
      <c r="P12" s="98">
        <v>7</v>
      </c>
      <c r="Q12" s="98">
        <v>180</v>
      </c>
      <c r="R12" s="98">
        <v>156</v>
      </c>
      <c r="S12" s="98">
        <v>126</v>
      </c>
      <c r="T12" s="98">
        <v>170</v>
      </c>
      <c r="U12" s="98">
        <v>194</v>
      </c>
      <c r="V12" s="98">
        <v>175</v>
      </c>
      <c r="W12" s="98">
        <v>338</v>
      </c>
      <c r="X12" s="98">
        <v>259</v>
      </c>
      <c r="Y12" s="98">
        <v>211</v>
      </c>
      <c r="Z12" s="98">
        <v>277</v>
      </c>
    </row>
    <row r="13" spans="1:26" s="92" customFormat="1">
      <c r="A13" s="93" t="s">
        <v>946</v>
      </c>
      <c r="B13" s="94">
        <v>102</v>
      </c>
      <c r="C13" s="97">
        <v>13</v>
      </c>
      <c r="D13" s="98">
        <v>5</v>
      </c>
      <c r="E13" s="98">
        <v>3</v>
      </c>
      <c r="F13" s="98">
        <v>30</v>
      </c>
      <c r="G13" s="98">
        <v>31</v>
      </c>
      <c r="H13" s="98">
        <v>62</v>
      </c>
      <c r="I13" s="98">
        <v>69</v>
      </c>
      <c r="J13" s="98">
        <v>81</v>
      </c>
      <c r="K13" s="98">
        <v>489</v>
      </c>
      <c r="L13" s="98">
        <v>580</v>
      </c>
      <c r="M13" s="98">
        <v>428</v>
      </c>
      <c r="N13" s="98">
        <v>1239</v>
      </c>
      <c r="O13" s="98">
        <v>5</v>
      </c>
      <c r="P13" s="98">
        <v>1</v>
      </c>
      <c r="Q13" s="98">
        <v>22</v>
      </c>
      <c r="R13" s="98">
        <v>67</v>
      </c>
      <c r="S13" s="98">
        <v>56</v>
      </c>
      <c r="T13" s="98">
        <v>120</v>
      </c>
      <c r="U13" s="98">
        <v>147</v>
      </c>
      <c r="V13" s="98">
        <v>144</v>
      </c>
      <c r="W13" s="98">
        <v>358</v>
      </c>
      <c r="X13" s="98">
        <v>247</v>
      </c>
      <c r="Y13" s="98">
        <v>212</v>
      </c>
      <c r="Z13" s="98">
        <v>334</v>
      </c>
    </row>
    <row r="14" spans="1:26">
      <c r="A14" s="93" t="s">
        <v>947</v>
      </c>
      <c r="B14" s="94">
        <v>102</v>
      </c>
      <c r="C14" s="97">
        <v>8</v>
      </c>
      <c r="D14" s="98">
        <v>2</v>
      </c>
      <c r="E14" s="98">
        <v>10</v>
      </c>
      <c r="F14" s="98">
        <v>16</v>
      </c>
      <c r="G14" s="98">
        <v>32</v>
      </c>
      <c r="H14" s="98">
        <v>48</v>
      </c>
      <c r="I14" s="98">
        <v>69</v>
      </c>
      <c r="J14" s="98">
        <v>106</v>
      </c>
      <c r="K14" s="98">
        <v>188</v>
      </c>
      <c r="L14" s="98">
        <v>134</v>
      </c>
      <c r="M14" s="98">
        <v>168</v>
      </c>
      <c r="N14" s="98">
        <v>413</v>
      </c>
      <c r="O14" s="98">
        <v>11</v>
      </c>
      <c r="P14" s="98">
        <v>4</v>
      </c>
      <c r="Q14" s="98">
        <v>9</v>
      </c>
      <c r="R14" s="98">
        <v>55</v>
      </c>
      <c r="S14" s="98">
        <v>103</v>
      </c>
      <c r="T14" s="98">
        <v>98</v>
      </c>
      <c r="U14" s="98">
        <v>93</v>
      </c>
      <c r="V14" s="98">
        <v>92</v>
      </c>
      <c r="W14" s="98">
        <v>135</v>
      </c>
      <c r="X14" s="98">
        <v>95</v>
      </c>
      <c r="Y14" s="98">
        <v>83</v>
      </c>
      <c r="Z14" s="98">
        <v>100</v>
      </c>
    </row>
    <row r="15" spans="1:26">
      <c r="A15" s="93" t="s">
        <v>948</v>
      </c>
      <c r="B15" s="94">
        <v>102</v>
      </c>
      <c r="C15" s="97">
        <v>3</v>
      </c>
      <c r="D15" s="98">
        <v>6</v>
      </c>
      <c r="E15" s="98">
        <v>6</v>
      </c>
      <c r="F15" s="98">
        <v>13</v>
      </c>
      <c r="G15" s="98">
        <v>16</v>
      </c>
      <c r="H15" s="98">
        <v>38</v>
      </c>
      <c r="I15" s="98">
        <v>54</v>
      </c>
      <c r="J15" s="98">
        <v>71</v>
      </c>
      <c r="K15" s="98">
        <v>122</v>
      </c>
      <c r="L15" s="98">
        <v>93</v>
      </c>
      <c r="M15" s="98">
        <v>64</v>
      </c>
      <c r="N15" s="98">
        <v>208</v>
      </c>
      <c r="O15" s="98">
        <v>6</v>
      </c>
      <c r="P15" s="98">
        <v>14</v>
      </c>
      <c r="Q15" s="98">
        <v>32</v>
      </c>
      <c r="R15" s="98">
        <v>38</v>
      </c>
      <c r="S15" s="98">
        <v>63</v>
      </c>
      <c r="T15" s="98">
        <v>64</v>
      </c>
      <c r="U15" s="98">
        <v>54</v>
      </c>
      <c r="V15" s="98">
        <v>41</v>
      </c>
      <c r="W15" s="98">
        <v>70</v>
      </c>
      <c r="X15" s="98">
        <v>35</v>
      </c>
      <c r="Y15" s="98">
        <v>23</v>
      </c>
      <c r="Z15" s="98">
        <v>46</v>
      </c>
    </row>
    <row r="16" spans="1:26">
      <c r="A16" s="93" t="s">
        <v>949</v>
      </c>
      <c r="B16" s="94">
        <v>102</v>
      </c>
      <c r="C16" s="99">
        <v>9</v>
      </c>
      <c r="D16" s="100">
        <v>30</v>
      </c>
      <c r="E16" s="100">
        <v>25</v>
      </c>
      <c r="F16" s="100">
        <v>4</v>
      </c>
      <c r="G16" s="100">
        <v>12</v>
      </c>
      <c r="H16" s="100">
        <v>23</v>
      </c>
      <c r="I16" s="100">
        <v>21</v>
      </c>
      <c r="J16" s="100">
        <v>59</v>
      </c>
      <c r="K16" s="100">
        <v>146</v>
      </c>
      <c r="L16" s="100">
        <v>129</v>
      </c>
      <c r="M16" s="100">
        <v>110</v>
      </c>
      <c r="N16" s="100">
        <v>332</v>
      </c>
      <c r="O16" s="100">
        <v>3</v>
      </c>
      <c r="P16" s="100">
        <v>5</v>
      </c>
      <c r="Q16" s="100">
        <v>15</v>
      </c>
      <c r="R16" s="100">
        <v>26</v>
      </c>
      <c r="S16" s="100">
        <v>25</v>
      </c>
      <c r="T16" s="100">
        <v>43</v>
      </c>
      <c r="U16" s="100">
        <v>39</v>
      </c>
      <c r="V16" s="100">
        <v>54</v>
      </c>
      <c r="W16" s="100">
        <v>86</v>
      </c>
      <c r="X16" s="100">
        <v>62</v>
      </c>
      <c r="Y16" s="100">
        <v>47</v>
      </c>
      <c r="Z16" s="100">
        <v>65</v>
      </c>
    </row>
    <row r="17" spans="1:26" s="92" customFormat="1">
      <c r="A17" s="93" t="s">
        <v>1270</v>
      </c>
      <c r="B17" s="94">
        <v>101</v>
      </c>
      <c r="C17" s="95">
        <v>137</v>
      </c>
      <c r="D17" s="96">
        <v>41</v>
      </c>
      <c r="E17" s="96">
        <v>48</v>
      </c>
      <c r="F17" s="96">
        <v>51</v>
      </c>
      <c r="G17" s="96">
        <v>59</v>
      </c>
      <c r="H17" s="96">
        <v>160</v>
      </c>
      <c r="I17" s="96">
        <v>331</v>
      </c>
      <c r="J17" s="96">
        <v>342</v>
      </c>
      <c r="K17" s="96">
        <v>1116</v>
      </c>
      <c r="L17" s="96">
        <v>1390</v>
      </c>
      <c r="M17" s="96">
        <v>1423</v>
      </c>
      <c r="N17" s="96">
        <v>4884</v>
      </c>
      <c r="O17" s="96">
        <v>30</v>
      </c>
      <c r="P17" s="96">
        <v>24</v>
      </c>
      <c r="Q17" s="96">
        <v>123</v>
      </c>
      <c r="R17" s="96">
        <v>100</v>
      </c>
      <c r="S17" s="96">
        <v>182</v>
      </c>
      <c r="T17" s="96">
        <v>246</v>
      </c>
      <c r="U17" s="96">
        <v>347</v>
      </c>
      <c r="V17" s="96">
        <v>371</v>
      </c>
      <c r="W17" s="96">
        <v>871</v>
      </c>
      <c r="X17" s="96">
        <v>721</v>
      </c>
      <c r="Y17" s="96">
        <v>489</v>
      </c>
      <c r="Z17" s="96">
        <v>896</v>
      </c>
    </row>
    <row r="18" spans="1:26" s="92" customFormat="1">
      <c r="A18" s="93" t="s">
        <v>1271</v>
      </c>
      <c r="B18" s="94">
        <v>101</v>
      </c>
      <c r="C18" s="97">
        <v>18</v>
      </c>
      <c r="D18" s="98">
        <v>5</v>
      </c>
      <c r="E18" s="98">
        <v>80</v>
      </c>
      <c r="F18" s="98">
        <v>151</v>
      </c>
      <c r="G18" s="98">
        <v>87</v>
      </c>
      <c r="H18" s="98">
        <v>119</v>
      </c>
      <c r="I18" s="98">
        <v>168</v>
      </c>
      <c r="J18" s="98">
        <v>188</v>
      </c>
      <c r="K18" s="98">
        <v>453</v>
      </c>
      <c r="L18" s="98">
        <v>475</v>
      </c>
      <c r="M18" s="98">
        <v>464</v>
      </c>
      <c r="N18" s="98">
        <v>1056</v>
      </c>
      <c r="O18" s="98">
        <v>15</v>
      </c>
      <c r="P18" s="98">
        <v>7</v>
      </c>
      <c r="Q18" s="98">
        <v>79</v>
      </c>
      <c r="R18" s="98">
        <v>192</v>
      </c>
      <c r="S18" s="98">
        <v>143</v>
      </c>
      <c r="T18" s="98">
        <v>157</v>
      </c>
      <c r="U18" s="98">
        <v>191</v>
      </c>
      <c r="V18" s="98">
        <v>193</v>
      </c>
      <c r="W18" s="98">
        <v>350</v>
      </c>
      <c r="X18" s="98">
        <v>293</v>
      </c>
      <c r="Y18" s="98">
        <v>187</v>
      </c>
      <c r="Z18" s="98">
        <v>263</v>
      </c>
    </row>
    <row r="19" spans="1:26" s="92" customFormat="1">
      <c r="A19" s="93" t="s">
        <v>1272</v>
      </c>
      <c r="B19" s="94">
        <v>101</v>
      </c>
      <c r="C19" s="97">
        <v>17</v>
      </c>
      <c r="D19" s="98">
        <v>0</v>
      </c>
      <c r="E19" s="98">
        <v>9</v>
      </c>
      <c r="F19" s="98">
        <v>27</v>
      </c>
      <c r="G19" s="98">
        <v>47</v>
      </c>
      <c r="H19" s="98">
        <v>83</v>
      </c>
      <c r="I19" s="98">
        <v>91</v>
      </c>
      <c r="J19" s="98">
        <v>122</v>
      </c>
      <c r="K19" s="98">
        <v>571</v>
      </c>
      <c r="L19" s="98">
        <v>556</v>
      </c>
      <c r="M19" s="98">
        <v>418</v>
      </c>
      <c r="N19" s="98">
        <v>1150</v>
      </c>
      <c r="O19" s="98">
        <v>7</v>
      </c>
      <c r="P19" s="98">
        <v>6</v>
      </c>
      <c r="Q19" s="98">
        <v>37</v>
      </c>
      <c r="R19" s="98">
        <v>61</v>
      </c>
      <c r="S19" s="98">
        <v>66</v>
      </c>
      <c r="T19" s="98">
        <v>131</v>
      </c>
      <c r="U19" s="98">
        <v>140</v>
      </c>
      <c r="V19" s="98">
        <v>160</v>
      </c>
      <c r="W19" s="98">
        <v>354</v>
      </c>
      <c r="X19" s="98">
        <v>239</v>
      </c>
      <c r="Y19" s="98">
        <v>198</v>
      </c>
      <c r="Z19" s="98">
        <v>321</v>
      </c>
    </row>
    <row r="20" spans="1:26">
      <c r="A20" s="93" t="s">
        <v>1273</v>
      </c>
      <c r="B20" s="94">
        <v>101</v>
      </c>
      <c r="C20" s="97">
        <v>7</v>
      </c>
      <c r="D20" s="98">
        <v>9</v>
      </c>
      <c r="E20" s="98">
        <v>1</v>
      </c>
      <c r="F20" s="98">
        <v>19</v>
      </c>
      <c r="G20" s="98">
        <v>28</v>
      </c>
      <c r="H20" s="98">
        <v>44</v>
      </c>
      <c r="I20" s="98">
        <v>60</v>
      </c>
      <c r="J20" s="98">
        <v>58</v>
      </c>
      <c r="K20" s="98">
        <v>124</v>
      </c>
      <c r="L20" s="98">
        <v>101</v>
      </c>
      <c r="M20" s="98">
        <v>124</v>
      </c>
      <c r="N20" s="98">
        <v>381</v>
      </c>
      <c r="O20" s="98">
        <v>5</v>
      </c>
      <c r="P20" s="98">
        <v>10</v>
      </c>
      <c r="Q20" s="98">
        <v>10</v>
      </c>
      <c r="R20" s="98">
        <v>61</v>
      </c>
      <c r="S20" s="98">
        <v>65</v>
      </c>
      <c r="T20" s="98">
        <v>84</v>
      </c>
      <c r="U20" s="98">
        <v>76</v>
      </c>
      <c r="V20" s="98">
        <v>74</v>
      </c>
      <c r="W20" s="98">
        <v>132</v>
      </c>
      <c r="X20" s="98">
        <v>78</v>
      </c>
      <c r="Y20" s="98">
        <v>74</v>
      </c>
      <c r="Z20" s="98">
        <v>77</v>
      </c>
    </row>
    <row r="21" spans="1:26">
      <c r="A21" s="93" t="s">
        <v>1274</v>
      </c>
      <c r="B21" s="94">
        <v>101</v>
      </c>
      <c r="C21" s="97">
        <v>2</v>
      </c>
      <c r="D21" s="98">
        <v>3</v>
      </c>
      <c r="E21" s="98">
        <v>10</v>
      </c>
      <c r="F21" s="98">
        <v>16</v>
      </c>
      <c r="G21" s="98">
        <v>37</v>
      </c>
      <c r="H21" s="98">
        <v>42</v>
      </c>
      <c r="I21" s="98">
        <v>32</v>
      </c>
      <c r="J21" s="98">
        <v>54</v>
      </c>
      <c r="K21" s="98">
        <v>127</v>
      </c>
      <c r="L21" s="98">
        <v>84</v>
      </c>
      <c r="M21" s="98">
        <v>50</v>
      </c>
      <c r="N21" s="98">
        <v>187</v>
      </c>
      <c r="O21" s="98">
        <v>10</v>
      </c>
      <c r="P21" s="98">
        <v>9</v>
      </c>
      <c r="Q21" s="98">
        <v>51</v>
      </c>
      <c r="R21" s="98">
        <v>43</v>
      </c>
      <c r="S21" s="98">
        <v>58</v>
      </c>
      <c r="T21" s="98">
        <v>51</v>
      </c>
      <c r="U21" s="98">
        <v>42</v>
      </c>
      <c r="V21" s="98">
        <v>49</v>
      </c>
      <c r="W21" s="98">
        <v>66</v>
      </c>
      <c r="X21" s="98">
        <v>26</v>
      </c>
      <c r="Y21" s="98">
        <v>20</v>
      </c>
      <c r="Z21" s="98">
        <v>42</v>
      </c>
    </row>
    <row r="22" spans="1:26">
      <c r="A22" s="93" t="s">
        <v>1275</v>
      </c>
      <c r="B22" s="94">
        <v>101</v>
      </c>
      <c r="C22" s="99">
        <v>2</v>
      </c>
      <c r="D22" s="100">
        <v>31</v>
      </c>
      <c r="E22" s="100">
        <v>27</v>
      </c>
      <c r="F22" s="100">
        <v>6</v>
      </c>
      <c r="G22" s="100">
        <v>21</v>
      </c>
      <c r="H22" s="100">
        <v>32</v>
      </c>
      <c r="I22" s="100">
        <v>27</v>
      </c>
      <c r="J22" s="100">
        <v>60</v>
      </c>
      <c r="K22" s="100">
        <v>163</v>
      </c>
      <c r="L22" s="100">
        <v>126</v>
      </c>
      <c r="M22" s="100">
        <v>88</v>
      </c>
      <c r="N22" s="100">
        <v>329</v>
      </c>
      <c r="O22" s="100">
        <v>1</v>
      </c>
      <c r="P22" s="100">
        <v>7</v>
      </c>
      <c r="Q22" s="100">
        <v>18</v>
      </c>
      <c r="R22" s="100">
        <v>25</v>
      </c>
      <c r="S22" s="100">
        <v>32</v>
      </c>
      <c r="T22" s="100">
        <v>44</v>
      </c>
      <c r="U22" s="100">
        <v>44</v>
      </c>
      <c r="V22" s="100">
        <v>61</v>
      </c>
      <c r="W22" s="100">
        <v>93</v>
      </c>
      <c r="X22" s="100">
        <v>68</v>
      </c>
      <c r="Y22" s="100">
        <v>42</v>
      </c>
      <c r="Z22" s="100">
        <v>59</v>
      </c>
    </row>
    <row r="23" spans="1:26" s="92" customFormat="1">
      <c r="A23" s="93" t="s">
        <v>1276</v>
      </c>
      <c r="B23" s="94">
        <v>100</v>
      </c>
      <c r="C23" s="95">
        <v>77</v>
      </c>
      <c r="D23" s="96">
        <v>40</v>
      </c>
      <c r="E23" s="96">
        <v>60</v>
      </c>
      <c r="F23" s="96">
        <v>53</v>
      </c>
      <c r="G23" s="96">
        <v>106</v>
      </c>
      <c r="H23" s="96">
        <v>208</v>
      </c>
      <c r="I23" s="96">
        <v>436</v>
      </c>
      <c r="J23" s="96">
        <v>427</v>
      </c>
      <c r="K23" s="96">
        <v>1091</v>
      </c>
      <c r="L23" s="96">
        <v>1295</v>
      </c>
      <c r="M23" s="96">
        <v>1348</v>
      </c>
      <c r="N23" s="96">
        <v>4097</v>
      </c>
      <c r="O23" s="96">
        <v>25</v>
      </c>
      <c r="P23" s="96">
        <v>16</v>
      </c>
      <c r="Q23" s="96">
        <v>160</v>
      </c>
      <c r="R23" s="96">
        <v>114</v>
      </c>
      <c r="S23" s="96">
        <v>243</v>
      </c>
      <c r="T23" s="96">
        <v>297</v>
      </c>
      <c r="U23" s="96">
        <v>350</v>
      </c>
      <c r="V23" s="96">
        <v>350</v>
      </c>
      <c r="W23" s="96">
        <v>846</v>
      </c>
      <c r="X23" s="96">
        <v>648</v>
      </c>
      <c r="Y23" s="96">
        <v>455</v>
      </c>
      <c r="Z23" s="96">
        <v>725</v>
      </c>
    </row>
    <row r="24" spans="1:26" s="92" customFormat="1">
      <c r="A24" s="93" t="s">
        <v>1277</v>
      </c>
      <c r="B24" s="94">
        <v>100</v>
      </c>
      <c r="C24" s="97">
        <v>14</v>
      </c>
      <c r="D24" s="98">
        <v>2</v>
      </c>
      <c r="E24" s="98">
        <v>99</v>
      </c>
      <c r="F24" s="98">
        <v>151</v>
      </c>
      <c r="G24" s="98">
        <v>100</v>
      </c>
      <c r="H24" s="98">
        <v>150</v>
      </c>
      <c r="I24" s="98">
        <v>144</v>
      </c>
      <c r="J24" s="98">
        <v>172</v>
      </c>
      <c r="K24" s="98">
        <v>424</v>
      </c>
      <c r="L24" s="98">
        <v>396</v>
      </c>
      <c r="M24" s="98">
        <v>389</v>
      </c>
      <c r="N24" s="98">
        <v>912</v>
      </c>
      <c r="O24" s="98">
        <v>4</v>
      </c>
      <c r="P24" s="98">
        <v>4</v>
      </c>
      <c r="Q24" s="98">
        <v>114</v>
      </c>
      <c r="R24" s="98">
        <v>195</v>
      </c>
      <c r="S24" s="98">
        <v>143</v>
      </c>
      <c r="T24" s="98">
        <v>136</v>
      </c>
      <c r="U24" s="98">
        <v>188</v>
      </c>
      <c r="V24" s="98">
        <v>145</v>
      </c>
      <c r="W24" s="98">
        <v>369</v>
      </c>
      <c r="X24" s="98">
        <v>268</v>
      </c>
      <c r="Y24" s="98">
        <v>130</v>
      </c>
      <c r="Z24" s="98">
        <v>219</v>
      </c>
    </row>
    <row r="25" spans="1:26" s="92" customFormat="1">
      <c r="A25" s="93" t="s">
        <v>1278</v>
      </c>
      <c r="B25" s="94">
        <v>100</v>
      </c>
      <c r="C25" s="97">
        <v>20</v>
      </c>
      <c r="D25" s="98">
        <v>8</v>
      </c>
      <c r="E25" s="98">
        <v>15</v>
      </c>
      <c r="F25" s="98">
        <v>26</v>
      </c>
      <c r="G25" s="98">
        <v>58</v>
      </c>
      <c r="H25" s="98">
        <v>62</v>
      </c>
      <c r="I25" s="98">
        <v>84</v>
      </c>
      <c r="J25" s="98">
        <v>109</v>
      </c>
      <c r="K25" s="98">
        <v>586</v>
      </c>
      <c r="L25" s="98">
        <v>548</v>
      </c>
      <c r="M25" s="98">
        <v>395</v>
      </c>
      <c r="N25" s="98">
        <v>1141</v>
      </c>
      <c r="O25" s="98">
        <v>3</v>
      </c>
      <c r="P25" s="98">
        <v>1</v>
      </c>
      <c r="Q25" s="98">
        <v>62</v>
      </c>
      <c r="R25" s="98">
        <v>71</v>
      </c>
      <c r="S25" s="98">
        <v>69</v>
      </c>
      <c r="T25" s="98">
        <v>107</v>
      </c>
      <c r="U25" s="98">
        <v>118</v>
      </c>
      <c r="V25" s="98">
        <v>154</v>
      </c>
      <c r="W25" s="98">
        <v>336</v>
      </c>
      <c r="X25" s="98">
        <v>245</v>
      </c>
      <c r="Y25" s="98">
        <v>188</v>
      </c>
      <c r="Z25" s="98">
        <v>302</v>
      </c>
    </row>
    <row r="26" spans="1:26">
      <c r="A26" s="93" t="s">
        <v>1279</v>
      </c>
      <c r="B26" s="94">
        <v>100</v>
      </c>
      <c r="C26" s="97">
        <v>3</v>
      </c>
      <c r="D26" s="98">
        <v>1</v>
      </c>
      <c r="E26" s="98">
        <v>16</v>
      </c>
      <c r="F26" s="98">
        <v>13</v>
      </c>
      <c r="G26" s="98">
        <v>43</v>
      </c>
      <c r="H26" s="98">
        <v>35</v>
      </c>
      <c r="I26" s="98">
        <v>65</v>
      </c>
      <c r="J26" s="98">
        <v>54</v>
      </c>
      <c r="K26" s="98">
        <v>108</v>
      </c>
      <c r="L26" s="98">
        <v>83</v>
      </c>
      <c r="M26" s="98">
        <v>111</v>
      </c>
      <c r="N26" s="98">
        <v>333</v>
      </c>
      <c r="O26" s="98">
        <v>5</v>
      </c>
      <c r="P26" s="98">
        <v>3</v>
      </c>
      <c r="Q26" s="98">
        <v>32</v>
      </c>
      <c r="R26" s="98">
        <v>52</v>
      </c>
      <c r="S26" s="98">
        <v>69</v>
      </c>
      <c r="T26" s="98">
        <v>68</v>
      </c>
      <c r="U26" s="98">
        <v>68</v>
      </c>
      <c r="V26" s="98">
        <v>73</v>
      </c>
      <c r="W26" s="98">
        <v>123</v>
      </c>
      <c r="X26" s="98">
        <v>63</v>
      </c>
      <c r="Y26" s="98">
        <v>60</v>
      </c>
      <c r="Z26" s="98">
        <v>69</v>
      </c>
    </row>
    <row r="27" spans="1:26">
      <c r="A27" s="93" t="s">
        <v>1280</v>
      </c>
      <c r="B27" s="94">
        <v>100</v>
      </c>
      <c r="C27" s="97">
        <v>3</v>
      </c>
      <c r="D27" s="98">
        <v>0</v>
      </c>
      <c r="E27" s="98">
        <v>13</v>
      </c>
      <c r="F27" s="98">
        <v>25</v>
      </c>
      <c r="G27" s="98">
        <v>46</v>
      </c>
      <c r="H27" s="98">
        <v>36</v>
      </c>
      <c r="I27" s="98">
        <v>37</v>
      </c>
      <c r="J27" s="98">
        <v>44</v>
      </c>
      <c r="K27" s="98">
        <v>86</v>
      </c>
      <c r="L27" s="98">
        <v>81</v>
      </c>
      <c r="M27" s="98">
        <v>60</v>
      </c>
      <c r="N27" s="98">
        <v>175</v>
      </c>
      <c r="O27" s="98">
        <v>1</v>
      </c>
      <c r="P27" s="98">
        <v>9</v>
      </c>
      <c r="Q27" s="98">
        <v>84</v>
      </c>
      <c r="R27" s="98">
        <v>66</v>
      </c>
      <c r="S27" s="98">
        <v>42</v>
      </c>
      <c r="T27" s="98">
        <v>37</v>
      </c>
      <c r="U27" s="98">
        <v>36</v>
      </c>
      <c r="V27" s="98">
        <v>44</v>
      </c>
      <c r="W27" s="98">
        <v>51</v>
      </c>
      <c r="X27" s="98">
        <v>18</v>
      </c>
      <c r="Y27" s="98">
        <v>16</v>
      </c>
      <c r="Z27" s="98">
        <v>37</v>
      </c>
    </row>
    <row r="28" spans="1:26">
      <c r="A28" s="93" t="s">
        <v>1281</v>
      </c>
      <c r="B28" s="94">
        <v>100</v>
      </c>
      <c r="C28" s="99">
        <v>0</v>
      </c>
      <c r="D28" s="100">
        <v>0</v>
      </c>
      <c r="E28" s="100">
        <v>34</v>
      </c>
      <c r="F28" s="100">
        <v>6</v>
      </c>
      <c r="G28" s="100">
        <v>20</v>
      </c>
      <c r="H28" s="100">
        <v>22</v>
      </c>
      <c r="I28" s="100">
        <v>35</v>
      </c>
      <c r="J28" s="100">
        <v>73</v>
      </c>
      <c r="K28" s="100">
        <v>158</v>
      </c>
      <c r="L28" s="100">
        <v>135</v>
      </c>
      <c r="M28" s="100">
        <v>102</v>
      </c>
      <c r="N28" s="100">
        <v>310</v>
      </c>
      <c r="O28" s="100">
        <v>2</v>
      </c>
      <c r="P28" s="100">
        <v>1</v>
      </c>
      <c r="Q28" s="100">
        <v>35</v>
      </c>
      <c r="R28" s="100">
        <v>32</v>
      </c>
      <c r="S28" s="100">
        <v>27</v>
      </c>
      <c r="T28" s="100">
        <v>51</v>
      </c>
      <c r="U28" s="100">
        <v>53</v>
      </c>
      <c r="V28" s="100">
        <v>52</v>
      </c>
      <c r="W28" s="100">
        <v>81</v>
      </c>
      <c r="X28" s="100">
        <v>73</v>
      </c>
      <c r="Y28" s="100">
        <v>45</v>
      </c>
      <c r="Z28" s="100">
        <v>56</v>
      </c>
    </row>
    <row r="29" spans="1:26" s="92" customFormat="1">
      <c r="A29" s="93" t="s">
        <v>1282</v>
      </c>
      <c r="B29" s="94">
        <v>99</v>
      </c>
      <c r="C29" s="95">
        <v>56</v>
      </c>
      <c r="D29" s="96">
        <v>37</v>
      </c>
      <c r="E29" s="96">
        <v>45</v>
      </c>
      <c r="F29" s="96">
        <v>41</v>
      </c>
      <c r="G29" s="96">
        <v>82</v>
      </c>
      <c r="H29" s="96">
        <v>169</v>
      </c>
      <c r="I29" s="96">
        <v>329</v>
      </c>
      <c r="J29" s="96">
        <v>353</v>
      </c>
      <c r="K29" s="96">
        <v>906</v>
      </c>
      <c r="L29" s="96">
        <v>1124</v>
      </c>
      <c r="M29" s="96">
        <v>1157</v>
      </c>
      <c r="N29" s="96">
        <v>3776</v>
      </c>
      <c r="O29" s="96">
        <v>11</v>
      </c>
      <c r="P29" s="96">
        <v>9</v>
      </c>
      <c r="Q29" s="96">
        <v>178</v>
      </c>
      <c r="R29" s="96">
        <v>121</v>
      </c>
      <c r="S29" s="96">
        <v>209</v>
      </c>
      <c r="T29" s="96">
        <v>288</v>
      </c>
      <c r="U29" s="96">
        <v>326</v>
      </c>
      <c r="V29" s="96">
        <v>370</v>
      </c>
      <c r="W29" s="96">
        <v>776</v>
      </c>
      <c r="X29" s="96">
        <v>636</v>
      </c>
      <c r="Y29" s="96">
        <v>406</v>
      </c>
      <c r="Z29" s="96">
        <v>614</v>
      </c>
    </row>
    <row r="30" spans="1:26" s="92" customFormat="1">
      <c r="A30" s="93" t="s">
        <v>1283</v>
      </c>
      <c r="B30" s="94">
        <v>99</v>
      </c>
      <c r="C30" s="97">
        <v>27</v>
      </c>
      <c r="D30" s="98">
        <v>3</v>
      </c>
      <c r="E30" s="98">
        <v>145</v>
      </c>
      <c r="F30" s="98">
        <v>97</v>
      </c>
      <c r="G30" s="98">
        <v>80</v>
      </c>
      <c r="H30" s="98">
        <v>104</v>
      </c>
      <c r="I30" s="98">
        <v>132</v>
      </c>
      <c r="J30" s="98">
        <v>167</v>
      </c>
      <c r="K30" s="98">
        <v>454</v>
      </c>
      <c r="L30" s="98">
        <v>459</v>
      </c>
      <c r="M30" s="98">
        <v>400</v>
      </c>
      <c r="N30" s="98">
        <v>840</v>
      </c>
      <c r="O30" s="98">
        <v>21</v>
      </c>
      <c r="P30" s="98">
        <v>4</v>
      </c>
      <c r="Q30" s="98">
        <v>194</v>
      </c>
      <c r="R30" s="98">
        <v>117</v>
      </c>
      <c r="S30" s="98">
        <v>149</v>
      </c>
      <c r="T30" s="98">
        <v>176</v>
      </c>
      <c r="U30" s="98">
        <v>182</v>
      </c>
      <c r="V30" s="98">
        <v>175</v>
      </c>
      <c r="W30" s="98">
        <v>378</v>
      </c>
      <c r="X30" s="98">
        <v>230</v>
      </c>
      <c r="Y30" s="98">
        <v>127</v>
      </c>
      <c r="Z30" s="98">
        <v>189</v>
      </c>
    </row>
    <row r="31" spans="1:26" s="92" customFormat="1">
      <c r="A31" s="93" t="s">
        <v>1284</v>
      </c>
      <c r="B31" s="94">
        <v>99</v>
      </c>
      <c r="C31" s="97">
        <v>39</v>
      </c>
      <c r="D31" s="98">
        <v>6</v>
      </c>
      <c r="E31" s="98">
        <v>15</v>
      </c>
      <c r="F31" s="98">
        <v>29</v>
      </c>
      <c r="G31" s="98">
        <v>51</v>
      </c>
      <c r="H31" s="98">
        <v>52</v>
      </c>
      <c r="I31" s="98">
        <v>87</v>
      </c>
      <c r="J31" s="98">
        <v>137</v>
      </c>
      <c r="K31" s="98">
        <v>488</v>
      </c>
      <c r="L31" s="98">
        <v>450</v>
      </c>
      <c r="M31" s="98">
        <v>362</v>
      </c>
      <c r="N31" s="98">
        <v>1036</v>
      </c>
      <c r="O31" s="98">
        <v>6</v>
      </c>
      <c r="P31" s="98">
        <v>3</v>
      </c>
      <c r="Q31" s="98">
        <v>47</v>
      </c>
      <c r="R31" s="98">
        <v>60</v>
      </c>
      <c r="S31" s="98">
        <v>70</v>
      </c>
      <c r="T31" s="98">
        <v>107</v>
      </c>
      <c r="U31" s="98">
        <v>143</v>
      </c>
      <c r="V31" s="98">
        <v>161</v>
      </c>
      <c r="W31" s="98">
        <v>286</v>
      </c>
      <c r="X31" s="98">
        <v>233</v>
      </c>
      <c r="Y31" s="98">
        <v>165</v>
      </c>
      <c r="Z31" s="98">
        <v>261</v>
      </c>
    </row>
    <row r="32" spans="1:26">
      <c r="A32" s="93" t="s">
        <v>1285</v>
      </c>
      <c r="B32" s="94">
        <v>99</v>
      </c>
      <c r="C32" s="97">
        <v>5</v>
      </c>
      <c r="D32" s="98">
        <v>0</v>
      </c>
      <c r="E32" s="98">
        <v>9</v>
      </c>
      <c r="F32" s="98">
        <v>29</v>
      </c>
      <c r="G32" s="98">
        <v>38</v>
      </c>
      <c r="H32" s="98">
        <v>24</v>
      </c>
      <c r="I32" s="98">
        <v>49</v>
      </c>
      <c r="J32" s="98">
        <v>30</v>
      </c>
      <c r="K32" s="98">
        <v>103</v>
      </c>
      <c r="L32" s="98">
        <v>81</v>
      </c>
      <c r="M32" s="98">
        <v>92</v>
      </c>
      <c r="N32" s="98">
        <v>267</v>
      </c>
      <c r="O32" s="98">
        <v>3</v>
      </c>
      <c r="P32" s="98">
        <v>3</v>
      </c>
      <c r="Q32" s="98">
        <v>52</v>
      </c>
      <c r="R32" s="98">
        <v>53</v>
      </c>
      <c r="S32" s="98">
        <v>57</v>
      </c>
      <c r="T32" s="98">
        <v>59</v>
      </c>
      <c r="U32" s="98">
        <v>50</v>
      </c>
      <c r="V32" s="98">
        <v>50</v>
      </c>
      <c r="W32" s="98">
        <v>96</v>
      </c>
      <c r="X32" s="98">
        <v>53</v>
      </c>
      <c r="Y32" s="98">
        <v>38</v>
      </c>
      <c r="Z32" s="98">
        <v>45</v>
      </c>
    </row>
    <row r="33" spans="1:26">
      <c r="A33" s="93" t="s">
        <v>1286</v>
      </c>
      <c r="B33" s="94">
        <v>99</v>
      </c>
      <c r="C33" s="97">
        <v>2</v>
      </c>
      <c r="D33" s="98">
        <v>4</v>
      </c>
      <c r="E33" s="98">
        <v>11</v>
      </c>
      <c r="F33" s="98">
        <v>10</v>
      </c>
      <c r="G33" s="98">
        <v>32</v>
      </c>
      <c r="H33" s="98">
        <v>25</v>
      </c>
      <c r="I33" s="98">
        <v>28</v>
      </c>
      <c r="J33" s="98">
        <v>36</v>
      </c>
      <c r="K33" s="98">
        <v>64</v>
      </c>
      <c r="L33" s="98">
        <v>54</v>
      </c>
      <c r="M33" s="98">
        <v>32</v>
      </c>
      <c r="N33" s="98">
        <v>107</v>
      </c>
      <c r="O33" s="98">
        <v>0</v>
      </c>
      <c r="P33" s="98">
        <v>10</v>
      </c>
      <c r="Q33" s="98">
        <v>58</v>
      </c>
      <c r="R33" s="98">
        <v>39</v>
      </c>
      <c r="S33" s="98">
        <v>36</v>
      </c>
      <c r="T33" s="98">
        <v>34</v>
      </c>
      <c r="U33" s="98">
        <v>31</v>
      </c>
      <c r="V33" s="98">
        <v>33</v>
      </c>
      <c r="W33" s="98">
        <v>39</v>
      </c>
      <c r="X33" s="98">
        <v>9</v>
      </c>
      <c r="Y33" s="98">
        <v>16</v>
      </c>
      <c r="Z33" s="98">
        <v>23</v>
      </c>
    </row>
    <row r="34" spans="1:26">
      <c r="A34" s="93" t="s">
        <v>1287</v>
      </c>
      <c r="B34" s="94">
        <v>99</v>
      </c>
      <c r="C34" s="99">
        <v>3</v>
      </c>
      <c r="D34" s="100">
        <v>0</v>
      </c>
      <c r="E34" s="100">
        <v>32</v>
      </c>
      <c r="F34" s="100">
        <v>16</v>
      </c>
      <c r="G34" s="100">
        <v>22</v>
      </c>
      <c r="H34" s="100">
        <v>26</v>
      </c>
      <c r="I34" s="100">
        <v>29</v>
      </c>
      <c r="J34" s="100">
        <v>62</v>
      </c>
      <c r="K34" s="100">
        <v>140</v>
      </c>
      <c r="L34" s="100">
        <v>107</v>
      </c>
      <c r="M34" s="100">
        <v>90</v>
      </c>
      <c r="N34" s="100">
        <v>215</v>
      </c>
      <c r="O34" s="100">
        <v>2</v>
      </c>
      <c r="P34" s="100">
        <v>2</v>
      </c>
      <c r="Q34" s="100">
        <v>28</v>
      </c>
      <c r="R34" s="100">
        <v>36</v>
      </c>
      <c r="S34" s="100">
        <v>30</v>
      </c>
      <c r="T34" s="100">
        <v>47</v>
      </c>
      <c r="U34" s="100">
        <v>54</v>
      </c>
      <c r="V34" s="100">
        <v>50</v>
      </c>
      <c r="W34" s="100">
        <v>70</v>
      </c>
      <c r="X34" s="100">
        <v>44</v>
      </c>
      <c r="Y34" s="100">
        <v>32</v>
      </c>
      <c r="Z34" s="100">
        <v>39</v>
      </c>
    </row>
    <row r="35" spans="1:26" s="92" customFormat="1">
      <c r="A35" s="93" t="s">
        <v>1288</v>
      </c>
      <c r="B35" s="94">
        <v>98</v>
      </c>
      <c r="C35" s="95">
        <v>99</v>
      </c>
      <c r="D35" s="96">
        <v>22</v>
      </c>
      <c r="E35" s="96">
        <v>62</v>
      </c>
      <c r="F35" s="96">
        <v>82</v>
      </c>
      <c r="G35" s="96">
        <v>89</v>
      </c>
      <c r="H35" s="96">
        <v>212</v>
      </c>
      <c r="I35" s="96">
        <v>335</v>
      </c>
      <c r="J35" s="96">
        <v>357</v>
      </c>
      <c r="K35" s="96">
        <v>883</v>
      </c>
      <c r="L35" s="96">
        <v>1111</v>
      </c>
      <c r="M35" s="96">
        <v>1508</v>
      </c>
      <c r="N35" s="96">
        <v>2861</v>
      </c>
      <c r="O35" s="96">
        <v>14</v>
      </c>
      <c r="P35" s="96">
        <v>11</v>
      </c>
      <c r="Q35" s="96">
        <v>151</v>
      </c>
      <c r="R35" s="96">
        <v>176</v>
      </c>
      <c r="S35" s="96">
        <v>195</v>
      </c>
      <c r="T35" s="96">
        <v>276</v>
      </c>
      <c r="U35" s="96">
        <v>346</v>
      </c>
      <c r="V35" s="96">
        <v>352</v>
      </c>
      <c r="W35" s="96">
        <v>739</v>
      </c>
      <c r="X35" s="96">
        <v>600</v>
      </c>
      <c r="Y35" s="96">
        <v>437</v>
      </c>
      <c r="Z35" s="96">
        <v>500</v>
      </c>
    </row>
    <row r="36" spans="1:26" s="92" customFormat="1">
      <c r="A36" s="93" t="s">
        <v>1289</v>
      </c>
      <c r="B36" s="94">
        <v>98</v>
      </c>
      <c r="C36" s="97">
        <v>22</v>
      </c>
      <c r="D36" s="98">
        <v>3</v>
      </c>
      <c r="E36" s="98">
        <v>166</v>
      </c>
      <c r="F36" s="98">
        <v>131</v>
      </c>
      <c r="G36" s="98">
        <v>203</v>
      </c>
      <c r="H36" s="98">
        <v>188</v>
      </c>
      <c r="I36" s="98">
        <v>195</v>
      </c>
      <c r="J36" s="98">
        <v>163</v>
      </c>
      <c r="K36" s="98">
        <v>431</v>
      </c>
      <c r="L36" s="98">
        <v>407</v>
      </c>
      <c r="M36" s="98">
        <v>357</v>
      </c>
      <c r="N36" s="98">
        <v>649</v>
      </c>
      <c r="O36" s="98">
        <v>13</v>
      </c>
      <c r="P36" s="98">
        <v>4</v>
      </c>
      <c r="Q36" s="98">
        <v>213</v>
      </c>
      <c r="R36" s="98">
        <v>155</v>
      </c>
      <c r="S36" s="98">
        <v>208</v>
      </c>
      <c r="T36" s="98">
        <v>203</v>
      </c>
      <c r="U36" s="98">
        <v>179</v>
      </c>
      <c r="V36" s="98">
        <v>161</v>
      </c>
      <c r="W36" s="98">
        <v>331</v>
      </c>
      <c r="X36" s="98">
        <v>208</v>
      </c>
      <c r="Y36" s="98">
        <v>119</v>
      </c>
      <c r="Z36" s="98">
        <v>120</v>
      </c>
    </row>
    <row r="37" spans="1:26" s="92" customFormat="1">
      <c r="A37" s="93" t="s">
        <v>1290</v>
      </c>
      <c r="B37" s="94">
        <v>98</v>
      </c>
      <c r="C37" s="97">
        <v>35</v>
      </c>
      <c r="D37" s="98">
        <v>3</v>
      </c>
      <c r="E37" s="98">
        <v>20</v>
      </c>
      <c r="F37" s="98">
        <v>23</v>
      </c>
      <c r="G37" s="98">
        <v>52</v>
      </c>
      <c r="H37" s="98">
        <v>35</v>
      </c>
      <c r="I37" s="98">
        <v>44</v>
      </c>
      <c r="J37" s="98">
        <v>113</v>
      </c>
      <c r="K37" s="98">
        <v>409</v>
      </c>
      <c r="L37" s="98">
        <v>457</v>
      </c>
      <c r="M37" s="98">
        <v>308</v>
      </c>
      <c r="N37" s="98">
        <v>985</v>
      </c>
      <c r="O37" s="98">
        <v>23</v>
      </c>
      <c r="P37" s="98">
        <v>5</v>
      </c>
      <c r="Q37" s="98">
        <v>49</v>
      </c>
      <c r="R37" s="98">
        <v>57</v>
      </c>
      <c r="S37" s="98">
        <v>68</v>
      </c>
      <c r="T37" s="98">
        <v>81</v>
      </c>
      <c r="U37" s="98">
        <v>138</v>
      </c>
      <c r="V37" s="98">
        <v>127</v>
      </c>
      <c r="W37" s="98">
        <v>261</v>
      </c>
      <c r="X37" s="98">
        <v>231</v>
      </c>
      <c r="Y37" s="98">
        <v>150</v>
      </c>
      <c r="Z37" s="98">
        <v>245</v>
      </c>
    </row>
    <row r="38" spans="1:26">
      <c r="A38" s="93" t="s">
        <v>1291</v>
      </c>
      <c r="B38" s="94">
        <v>98</v>
      </c>
      <c r="C38" s="97">
        <v>2</v>
      </c>
      <c r="D38" s="98">
        <v>0</v>
      </c>
      <c r="E38" s="98">
        <v>33</v>
      </c>
      <c r="F38" s="98">
        <v>55</v>
      </c>
      <c r="G38" s="98">
        <v>91</v>
      </c>
      <c r="H38" s="98">
        <v>42</v>
      </c>
      <c r="I38" s="98">
        <v>36</v>
      </c>
      <c r="J38" s="98">
        <v>36</v>
      </c>
      <c r="K38" s="98">
        <v>101</v>
      </c>
      <c r="L38" s="98">
        <v>80</v>
      </c>
      <c r="M38" s="98">
        <v>88</v>
      </c>
      <c r="N38" s="98">
        <v>250</v>
      </c>
      <c r="O38" s="98">
        <v>4</v>
      </c>
      <c r="P38" s="98">
        <v>2</v>
      </c>
      <c r="Q38" s="98">
        <v>57</v>
      </c>
      <c r="R38" s="98">
        <v>202</v>
      </c>
      <c r="S38" s="98">
        <v>59</v>
      </c>
      <c r="T38" s="98">
        <v>49</v>
      </c>
      <c r="U38" s="98">
        <v>37</v>
      </c>
      <c r="V38" s="98">
        <v>39</v>
      </c>
      <c r="W38" s="98">
        <v>69</v>
      </c>
      <c r="X38" s="98">
        <v>45</v>
      </c>
      <c r="Y38" s="98">
        <v>32</v>
      </c>
      <c r="Z38" s="98">
        <v>46</v>
      </c>
    </row>
    <row r="39" spans="1:26">
      <c r="A39" s="93" t="s">
        <v>1292</v>
      </c>
      <c r="B39" s="94">
        <v>98</v>
      </c>
      <c r="C39" s="97">
        <v>2</v>
      </c>
      <c r="D39" s="98">
        <v>0</v>
      </c>
      <c r="E39" s="98">
        <v>2</v>
      </c>
      <c r="F39" s="98">
        <v>10</v>
      </c>
      <c r="G39" s="98">
        <v>11</v>
      </c>
      <c r="H39" s="98">
        <v>23</v>
      </c>
      <c r="I39" s="98">
        <v>18</v>
      </c>
      <c r="J39" s="98">
        <v>21</v>
      </c>
      <c r="K39" s="98">
        <v>28</v>
      </c>
      <c r="L39" s="98">
        <v>27</v>
      </c>
      <c r="M39" s="98">
        <v>18</v>
      </c>
      <c r="N39" s="98">
        <v>34</v>
      </c>
      <c r="O39" s="98">
        <v>1</v>
      </c>
      <c r="P39" s="98">
        <v>0</v>
      </c>
      <c r="Q39" s="98">
        <v>35</v>
      </c>
      <c r="R39" s="98">
        <v>27</v>
      </c>
      <c r="S39" s="98">
        <v>14</v>
      </c>
      <c r="T39" s="98">
        <v>24</v>
      </c>
      <c r="U39" s="98">
        <v>21</v>
      </c>
      <c r="V39" s="98">
        <v>14</v>
      </c>
      <c r="W39" s="98">
        <v>24</v>
      </c>
      <c r="X39" s="98">
        <v>8</v>
      </c>
      <c r="Y39" s="98">
        <v>6</v>
      </c>
      <c r="Z39" s="98">
        <v>15</v>
      </c>
    </row>
    <row r="40" spans="1:26">
      <c r="A40" s="93" t="s">
        <v>1293</v>
      </c>
      <c r="B40" s="94">
        <v>98</v>
      </c>
      <c r="C40" s="99">
        <v>0</v>
      </c>
      <c r="D40" s="100">
        <v>1</v>
      </c>
      <c r="E40" s="100">
        <v>46</v>
      </c>
      <c r="F40" s="100">
        <v>6</v>
      </c>
      <c r="G40" s="100">
        <v>17</v>
      </c>
      <c r="H40" s="100">
        <v>18</v>
      </c>
      <c r="I40" s="100">
        <v>32</v>
      </c>
      <c r="J40" s="100">
        <v>33</v>
      </c>
      <c r="K40" s="100">
        <v>65</v>
      </c>
      <c r="L40" s="100">
        <v>76</v>
      </c>
      <c r="M40" s="100">
        <v>67</v>
      </c>
      <c r="N40" s="100">
        <v>143</v>
      </c>
      <c r="O40" s="100">
        <v>2</v>
      </c>
      <c r="P40" s="100">
        <v>3</v>
      </c>
      <c r="Q40" s="100">
        <v>26</v>
      </c>
      <c r="R40" s="100">
        <v>30</v>
      </c>
      <c r="S40" s="100">
        <v>40</v>
      </c>
      <c r="T40" s="100">
        <v>27</v>
      </c>
      <c r="U40" s="100">
        <v>42</v>
      </c>
      <c r="V40" s="100">
        <v>44</v>
      </c>
      <c r="W40" s="100">
        <v>51</v>
      </c>
      <c r="X40" s="100">
        <v>37</v>
      </c>
      <c r="Y40" s="100">
        <v>21</v>
      </c>
      <c r="Z40" s="100">
        <v>27</v>
      </c>
    </row>
    <row r="41" spans="1:26">
      <c r="A41" s="93" t="s">
        <v>950</v>
      </c>
      <c r="B41" s="94">
        <v>97</v>
      </c>
      <c r="C41" s="97">
        <v>5</v>
      </c>
      <c r="D41" s="98">
        <v>54</v>
      </c>
      <c r="E41" s="98">
        <v>134</v>
      </c>
      <c r="F41" s="98">
        <v>150</v>
      </c>
      <c r="G41" s="98">
        <v>281</v>
      </c>
      <c r="H41" s="98">
        <v>373</v>
      </c>
      <c r="I41" s="98">
        <v>448</v>
      </c>
      <c r="J41" s="98">
        <v>468</v>
      </c>
      <c r="K41" s="98">
        <v>1263</v>
      </c>
      <c r="L41" s="98">
        <v>1233</v>
      </c>
      <c r="M41" s="98">
        <v>838</v>
      </c>
      <c r="N41" s="98">
        <v>1743</v>
      </c>
      <c r="O41" s="98">
        <v>2</v>
      </c>
      <c r="P41" s="98">
        <v>19</v>
      </c>
      <c r="Q41" s="98">
        <v>344</v>
      </c>
      <c r="R41" s="98">
        <v>249</v>
      </c>
      <c r="S41" s="98">
        <v>334</v>
      </c>
      <c r="T41" s="98">
        <v>400</v>
      </c>
      <c r="U41" s="98">
        <v>423</v>
      </c>
      <c r="V41" s="98">
        <v>368</v>
      </c>
      <c r="W41" s="98">
        <v>669</v>
      </c>
      <c r="X41" s="98">
        <v>473</v>
      </c>
      <c r="Y41" s="98">
        <v>268</v>
      </c>
      <c r="Z41" s="98">
        <v>363</v>
      </c>
    </row>
    <row r="42" spans="1:26">
      <c r="A42" s="93" t="s">
        <v>951</v>
      </c>
      <c r="B42" s="94">
        <v>97</v>
      </c>
      <c r="C42" s="97">
        <v>0</v>
      </c>
      <c r="D42" s="98">
        <v>3</v>
      </c>
      <c r="E42" s="98">
        <v>126</v>
      </c>
      <c r="F42" s="98">
        <v>120</v>
      </c>
      <c r="G42" s="98">
        <v>177</v>
      </c>
      <c r="H42" s="98">
        <v>187</v>
      </c>
      <c r="I42" s="98">
        <v>212</v>
      </c>
      <c r="J42" s="98">
        <v>157</v>
      </c>
      <c r="K42" s="98">
        <v>508</v>
      </c>
      <c r="L42" s="98">
        <v>439</v>
      </c>
      <c r="M42" s="98">
        <v>373</v>
      </c>
      <c r="N42" s="98">
        <v>764</v>
      </c>
      <c r="O42" s="98">
        <v>1</v>
      </c>
      <c r="P42" s="98">
        <v>4</v>
      </c>
      <c r="Q42" s="98">
        <v>180</v>
      </c>
      <c r="R42" s="98">
        <v>203</v>
      </c>
      <c r="S42" s="98">
        <v>215</v>
      </c>
      <c r="T42" s="98">
        <v>220</v>
      </c>
      <c r="U42" s="98">
        <v>225</v>
      </c>
      <c r="V42" s="98">
        <v>183</v>
      </c>
      <c r="W42" s="98">
        <v>405</v>
      </c>
      <c r="X42" s="98">
        <v>163</v>
      </c>
      <c r="Y42" s="98">
        <v>112</v>
      </c>
      <c r="Z42" s="98">
        <v>138</v>
      </c>
    </row>
    <row r="43" spans="1:26">
      <c r="A43" s="93" t="s">
        <v>952</v>
      </c>
      <c r="B43" s="94">
        <v>97</v>
      </c>
      <c r="C43" s="97">
        <v>4</v>
      </c>
      <c r="D43" s="98">
        <v>5</v>
      </c>
      <c r="E43" s="98">
        <v>22</v>
      </c>
      <c r="F43" s="98">
        <v>23</v>
      </c>
      <c r="G43" s="98">
        <v>25</v>
      </c>
      <c r="H43" s="98">
        <v>49</v>
      </c>
      <c r="I43" s="98">
        <v>69</v>
      </c>
      <c r="J43" s="98">
        <v>175</v>
      </c>
      <c r="K43" s="98">
        <v>511</v>
      </c>
      <c r="L43" s="98">
        <v>498</v>
      </c>
      <c r="M43" s="98">
        <v>347</v>
      </c>
      <c r="N43" s="98">
        <v>1003</v>
      </c>
      <c r="O43" s="98">
        <v>3</v>
      </c>
      <c r="P43" s="98">
        <v>1</v>
      </c>
      <c r="Q43" s="98">
        <v>64</v>
      </c>
      <c r="R43" s="98">
        <v>52</v>
      </c>
      <c r="S43" s="98">
        <v>63</v>
      </c>
      <c r="T43" s="98">
        <v>119</v>
      </c>
      <c r="U43" s="98">
        <v>187</v>
      </c>
      <c r="V43" s="98">
        <v>137</v>
      </c>
      <c r="W43" s="98">
        <v>291</v>
      </c>
      <c r="X43" s="98">
        <v>257</v>
      </c>
      <c r="Y43" s="98">
        <v>147</v>
      </c>
      <c r="Z43" s="98">
        <v>222</v>
      </c>
    </row>
    <row r="44" spans="1:26">
      <c r="A44" s="93" t="s">
        <v>953</v>
      </c>
      <c r="B44" s="94">
        <v>97</v>
      </c>
      <c r="C44" s="97">
        <v>1</v>
      </c>
      <c r="D44" s="98">
        <v>0</v>
      </c>
      <c r="E44" s="98">
        <v>91</v>
      </c>
      <c r="F44" s="98">
        <v>30</v>
      </c>
      <c r="G44" s="98">
        <v>56</v>
      </c>
      <c r="H44" s="98">
        <v>26</v>
      </c>
      <c r="I44" s="98">
        <v>45</v>
      </c>
      <c r="J44" s="98">
        <v>35</v>
      </c>
      <c r="K44" s="98">
        <v>117</v>
      </c>
      <c r="L44" s="98">
        <v>74</v>
      </c>
      <c r="M44" s="98">
        <v>63</v>
      </c>
      <c r="N44" s="98">
        <v>250</v>
      </c>
      <c r="O44" s="98">
        <v>1</v>
      </c>
      <c r="P44" s="98">
        <v>0</v>
      </c>
      <c r="Q44" s="98">
        <v>311</v>
      </c>
      <c r="R44" s="98">
        <v>25</v>
      </c>
      <c r="S44" s="98">
        <v>48</v>
      </c>
      <c r="T44" s="98">
        <v>47</v>
      </c>
      <c r="U44" s="98">
        <v>40</v>
      </c>
      <c r="V44" s="98">
        <v>40</v>
      </c>
      <c r="W44" s="98">
        <v>58</v>
      </c>
      <c r="X44" s="98">
        <v>44</v>
      </c>
      <c r="Y44" s="98">
        <v>26</v>
      </c>
      <c r="Z44" s="98">
        <v>40</v>
      </c>
    </row>
    <row r="45" spans="1:26">
      <c r="A45" s="93" t="s">
        <v>954</v>
      </c>
      <c r="B45" s="94">
        <v>97</v>
      </c>
      <c r="C45" s="97">
        <v>2</v>
      </c>
      <c r="D45" s="98">
        <v>0</v>
      </c>
      <c r="E45" s="98">
        <v>2</v>
      </c>
      <c r="F45" s="98">
        <v>2</v>
      </c>
      <c r="G45" s="98">
        <v>3</v>
      </c>
      <c r="H45" s="98">
        <v>4</v>
      </c>
      <c r="I45" s="98">
        <v>7</v>
      </c>
      <c r="J45" s="98">
        <v>10</v>
      </c>
      <c r="K45" s="98">
        <v>13</v>
      </c>
      <c r="L45" s="98">
        <v>5</v>
      </c>
      <c r="M45" s="98">
        <v>9</v>
      </c>
      <c r="N45" s="98">
        <v>26</v>
      </c>
      <c r="O45" s="98">
        <v>2</v>
      </c>
      <c r="P45" s="98">
        <v>2</v>
      </c>
      <c r="Q45" s="98">
        <v>10</v>
      </c>
      <c r="R45" s="98">
        <v>12</v>
      </c>
      <c r="S45" s="98">
        <v>8</v>
      </c>
      <c r="T45" s="98">
        <v>11</v>
      </c>
      <c r="U45" s="98">
        <v>15</v>
      </c>
      <c r="V45" s="98">
        <v>5</v>
      </c>
      <c r="W45" s="98">
        <v>16</v>
      </c>
      <c r="X45" s="98">
        <v>8</v>
      </c>
      <c r="Y45" s="98">
        <v>3</v>
      </c>
      <c r="Z45" s="98">
        <v>16</v>
      </c>
    </row>
    <row r="46" spans="1:26">
      <c r="A46" s="93" t="s">
        <v>955</v>
      </c>
      <c r="B46" s="94">
        <v>97</v>
      </c>
      <c r="C46" s="99">
        <v>0</v>
      </c>
      <c r="D46" s="100">
        <v>2</v>
      </c>
      <c r="E46" s="100">
        <v>37</v>
      </c>
      <c r="F46" s="100">
        <v>5</v>
      </c>
      <c r="G46" s="100">
        <v>9</v>
      </c>
      <c r="H46" s="100">
        <v>23</v>
      </c>
      <c r="I46" s="100">
        <v>22</v>
      </c>
      <c r="J46" s="100">
        <v>16</v>
      </c>
      <c r="K46" s="100">
        <v>37</v>
      </c>
      <c r="L46" s="100">
        <v>65</v>
      </c>
      <c r="M46" s="100">
        <v>49</v>
      </c>
      <c r="N46" s="100">
        <v>123</v>
      </c>
      <c r="O46" s="100">
        <v>3</v>
      </c>
      <c r="P46" s="100">
        <v>5</v>
      </c>
      <c r="Q46" s="100">
        <v>22</v>
      </c>
      <c r="R46" s="100">
        <v>17</v>
      </c>
      <c r="S46" s="100">
        <v>25</v>
      </c>
      <c r="T46" s="100">
        <v>28</v>
      </c>
      <c r="U46" s="100">
        <v>41</v>
      </c>
      <c r="V46" s="100">
        <v>27</v>
      </c>
      <c r="W46" s="100">
        <v>35</v>
      </c>
      <c r="X46" s="100">
        <v>28</v>
      </c>
      <c r="Y46" s="100">
        <v>18</v>
      </c>
      <c r="Z46" s="100">
        <v>22</v>
      </c>
    </row>
  </sheetData>
  <mergeCells count="6">
    <mergeCell ref="A1:Z1"/>
    <mergeCell ref="Y2:Z2"/>
    <mergeCell ref="A3:A4"/>
    <mergeCell ref="B3:B4"/>
    <mergeCell ref="C3:N3"/>
    <mergeCell ref="Q3:Z3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R30"/>
  <sheetViews>
    <sheetView workbookViewId="0">
      <selection activeCell="D8" sqref="D8"/>
    </sheetView>
  </sheetViews>
  <sheetFormatPr defaultRowHeight="16.5"/>
  <cols>
    <col min="1" max="1" width="20.625" style="255" customWidth="1"/>
    <col min="2" max="6" width="8.25" style="254" bestFit="1" customWidth="1"/>
    <col min="7" max="15" width="7.125" style="254" customWidth="1"/>
    <col min="16" max="16384" width="9" style="254"/>
  </cols>
  <sheetData>
    <row r="1" spans="1:18" ht="24.95" customHeight="1">
      <c r="A1" s="805" t="s">
        <v>1796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1797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 customHeight="1">
      <c r="A3" s="268"/>
      <c r="B3" s="1106" t="s">
        <v>1842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805"/>
      <c r="N3" s="805"/>
      <c r="O3" s="805"/>
      <c r="P3" s="805" t="s">
        <v>1799</v>
      </c>
      <c r="Q3" s="805"/>
      <c r="R3" s="805"/>
    </row>
    <row r="4" spans="1:18" ht="18" customHeight="1">
      <c r="A4" s="267"/>
      <c r="B4" s="1050" t="s">
        <v>1843</v>
      </c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834"/>
      <c r="N4" s="834"/>
      <c r="O4" s="834"/>
      <c r="P4" s="834" t="s">
        <v>1801</v>
      </c>
      <c r="Q4" s="834"/>
      <c r="R4" s="834"/>
    </row>
    <row r="5" spans="1:18" s="255" customFormat="1" ht="33.950000000000003" customHeight="1">
      <c r="A5" s="1051" t="s">
        <v>1802</v>
      </c>
      <c r="B5" s="1054" t="s">
        <v>1803</v>
      </c>
      <c r="C5" s="1055"/>
      <c r="D5" s="1055"/>
      <c r="E5" s="1056"/>
      <c r="F5" s="983" t="s">
        <v>1804</v>
      </c>
      <c r="G5" s="969"/>
      <c r="H5" s="983" t="s">
        <v>1805</v>
      </c>
      <c r="I5" s="969"/>
      <c r="J5" s="983" t="s">
        <v>1806</v>
      </c>
      <c r="K5" s="969"/>
      <c r="L5" s="983" t="s">
        <v>1807</v>
      </c>
      <c r="M5" s="969"/>
      <c r="N5" s="983" t="s">
        <v>1808</v>
      </c>
      <c r="O5" s="819"/>
      <c r="P5" s="819" t="s">
        <v>1809</v>
      </c>
      <c r="Q5" s="819"/>
    </row>
    <row r="6" spans="1:18" s="255" customFormat="1" ht="34.700000000000003" customHeight="1">
      <c r="A6" s="1052"/>
      <c r="B6" s="1054" t="s">
        <v>1810</v>
      </c>
      <c r="C6" s="1055"/>
      <c r="D6" s="1056"/>
      <c r="E6" s="5" t="s">
        <v>1811</v>
      </c>
      <c r="F6" s="983" t="s">
        <v>1812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255" customFormat="1" ht="34.700000000000003" customHeight="1">
      <c r="A7" s="1053"/>
      <c r="B7" s="266" t="s">
        <v>1813</v>
      </c>
      <c r="C7" s="265" t="s">
        <v>1814</v>
      </c>
      <c r="D7" s="265" t="s">
        <v>1815</v>
      </c>
      <c r="E7" s="7" t="s">
        <v>1816</v>
      </c>
      <c r="F7" s="264" t="s">
        <v>1817</v>
      </c>
      <c r="G7" s="264" t="s">
        <v>1818</v>
      </c>
      <c r="H7" s="264" t="s">
        <v>1817</v>
      </c>
      <c r="I7" s="264" t="s">
        <v>1818</v>
      </c>
      <c r="J7" s="264" t="s">
        <v>1817</v>
      </c>
      <c r="K7" s="264" t="s">
        <v>1818</v>
      </c>
      <c r="L7" s="264" t="s">
        <v>1817</v>
      </c>
      <c r="M7" s="264" t="s">
        <v>1818</v>
      </c>
      <c r="N7" s="264" t="s">
        <v>1817</v>
      </c>
      <c r="O7" s="264" t="s">
        <v>1818</v>
      </c>
      <c r="P7" s="264" t="s">
        <v>1817</v>
      </c>
      <c r="Q7" s="264" t="s">
        <v>1818</v>
      </c>
    </row>
    <row r="8" spans="1:18" ht="40.5" customHeight="1">
      <c r="A8" s="263" t="s">
        <v>1819</v>
      </c>
      <c r="B8" s="259">
        <v>30816</v>
      </c>
      <c r="C8" s="259">
        <v>20692</v>
      </c>
      <c r="D8" s="259">
        <v>10124</v>
      </c>
      <c r="E8" s="260">
        <v>100</v>
      </c>
      <c r="F8" s="259">
        <v>12448</v>
      </c>
      <c r="G8" s="259">
        <v>5060</v>
      </c>
      <c r="H8" s="259">
        <v>3208</v>
      </c>
      <c r="I8" s="259">
        <v>1822</v>
      </c>
      <c r="J8" s="259">
        <v>1998</v>
      </c>
      <c r="K8" s="259">
        <v>1255</v>
      </c>
      <c r="L8" s="259">
        <v>1287</v>
      </c>
      <c r="M8" s="259">
        <v>942</v>
      </c>
      <c r="N8" s="259">
        <v>700</v>
      </c>
      <c r="O8" s="259">
        <v>504</v>
      </c>
      <c r="P8" s="259">
        <v>1051</v>
      </c>
      <c r="Q8" s="259">
        <v>541</v>
      </c>
    </row>
    <row r="9" spans="1:18" ht="40.5" customHeight="1">
      <c r="A9" s="262" t="s">
        <v>1820</v>
      </c>
      <c r="B9" s="259">
        <v>314</v>
      </c>
      <c r="C9" s="259">
        <v>224</v>
      </c>
      <c r="D9" s="259">
        <v>90</v>
      </c>
      <c r="E9" s="260">
        <v>1.02</v>
      </c>
      <c r="F9" s="259">
        <v>148</v>
      </c>
      <c r="G9" s="259">
        <v>50</v>
      </c>
      <c r="H9" s="259">
        <v>34</v>
      </c>
      <c r="I9" s="259">
        <v>7</v>
      </c>
      <c r="J9" s="259">
        <v>15</v>
      </c>
      <c r="K9" s="259">
        <v>10</v>
      </c>
      <c r="L9" s="259">
        <v>9</v>
      </c>
      <c r="M9" s="259">
        <v>9</v>
      </c>
      <c r="N9" s="259">
        <v>2</v>
      </c>
      <c r="O9" s="259">
        <v>3</v>
      </c>
      <c r="P9" s="259">
        <v>16</v>
      </c>
      <c r="Q9" s="259">
        <v>11</v>
      </c>
    </row>
    <row r="10" spans="1:18" ht="40.5" customHeight="1">
      <c r="A10" s="262" t="s">
        <v>1821</v>
      </c>
      <c r="B10" s="259">
        <v>201</v>
      </c>
      <c r="C10" s="259">
        <v>102</v>
      </c>
      <c r="D10" s="259">
        <v>99</v>
      </c>
      <c r="E10" s="260">
        <v>0.65</v>
      </c>
      <c r="F10" s="259">
        <v>29</v>
      </c>
      <c r="G10" s="259">
        <v>30</v>
      </c>
      <c r="H10" s="259">
        <v>4</v>
      </c>
      <c r="I10" s="259">
        <v>10</v>
      </c>
      <c r="J10" s="259">
        <v>2</v>
      </c>
      <c r="K10" s="259">
        <v>6</v>
      </c>
      <c r="L10" s="259">
        <v>8</v>
      </c>
      <c r="M10" s="259">
        <v>15</v>
      </c>
      <c r="N10" s="259">
        <v>20</v>
      </c>
      <c r="O10" s="259">
        <v>36</v>
      </c>
      <c r="P10" s="259">
        <v>39</v>
      </c>
      <c r="Q10" s="259">
        <v>2</v>
      </c>
    </row>
    <row r="11" spans="1:18" ht="40.5" customHeight="1">
      <c r="A11" s="262" t="s">
        <v>1822</v>
      </c>
      <c r="B11" s="259">
        <v>5</v>
      </c>
      <c r="C11" s="259">
        <v>3</v>
      </c>
      <c r="D11" s="259">
        <v>2</v>
      </c>
      <c r="E11" s="260">
        <v>0.02</v>
      </c>
      <c r="F11" s="259">
        <v>1</v>
      </c>
      <c r="G11" s="259">
        <v>1</v>
      </c>
      <c r="H11" s="259">
        <v>1</v>
      </c>
      <c r="I11" s="259">
        <v>1</v>
      </c>
      <c r="J11" s="259">
        <v>0</v>
      </c>
      <c r="K11" s="259">
        <v>0</v>
      </c>
      <c r="L11" s="259">
        <v>0</v>
      </c>
      <c r="M11" s="259">
        <v>0</v>
      </c>
      <c r="N11" s="259">
        <v>0</v>
      </c>
      <c r="O11" s="259">
        <v>0</v>
      </c>
      <c r="P11" s="259">
        <v>1</v>
      </c>
      <c r="Q11" s="259">
        <v>0</v>
      </c>
    </row>
    <row r="12" spans="1:18" ht="40.5" customHeight="1">
      <c r="A12" s="261" t="s">
        <v>1823</v>
      </c>
      <c r="B12" s="259">
        <v>597</v>
      </c>
      <c r="C12" s="259">
        <v>200</v>
      </c>
      <c r="D12" s="259">
        <v>397</v>
      </c>
      <c r="E12" s="260">
        <v>1.94</v>
      </c>
      <c r="F12" s="259">
        <v>119</v>
      </c>
      <c r="G12" s="259">
        <v>186</v>
      </c>
      <c r="H12" s="259">
        <v>15</v>
      </c>
      <c r="I12" s="259">
        <v>41</v>
      </c>
      <c r="J12" s="259">
        <v>21</v>
      </c>
      <c r="K12" s="259">
        <v>68</v>
      </c>
      <c r="L12" s="259">
        <v>15</v>
      </c>
      <c r="M12" s="259">
        <v>46</v>
      </c>
      <c r="N12" s="259">
        <v>19</v>
      </c>
      <c r="O12" s="259">
        <v>29</v>
      </c>
      <c r="P12" s="259">
        <v>11</v>
      </c>
      <c r="Q12" s="259">
        <v>27</v>
      </c>
    </row>
    <row r="13" spans="1:18" ht="40.5" customHeight="1">
      <c r="A13" s="261" t="s">
        <v>1824</v>
      </c>
      <c r="B13" s="259">
        <v>723</v>
      </c>
      <c r="C13" s="259">
        <v>212</v>
      </c>
      <c r="D13" s="259">
        <v>511</v>
      </c>
      <c r="E13" s="260">
        <v>2.35</v>
      </c>
      <c r="F13" s="259">
        <v>75</v>
      </c>
      <c r="G13" s="259">
        <v>169</v>
      </c>
      <c r="H13" s="259">
        <v>50</v>
      </c>
      <c r="I13" s="259">
        <v>88</v>
      </c>
      <c r="J13" s="259">
        <v>32</v>
      </c>
      <c r="K13" s="259">
        <v>52</v>
      </c>
      <c r="L13" s="259">
        <v>26</v>
      </c>
      <c r="M13" s="259">
        <v>113</v>
      </c>
      <c r="N13" s="259">
        <v>19</v>
      </c>
      <c r="O13" s="259">
        <v>61</v>
      </c>
      <c r="P13" s="259">
        <v>10</v>
      </c>
      <c r="Q13" s="259">
        <v>28</v>
      </c>
    </row>
    <row r="14" spans="1:18" ht="40.5" customHeight="1">
      <c r="A14" s="261" t="s">
        <v>1825</v>
      </c>
      <c r="B14" s="259">
        <v>1108</v>
      </c>
      <c r="C14" s="259">
        <v>403</v>
      </c>
      <c r="D14" s="259">
        <v>705</v>
      </c>
      <c r="E14" s="260">
        <v>3.6</v>
      </c>
      <c r="F14" s="259">
        <v>169</v>
      </c>
      <c r="G14" s="259">
        <v>266</v>
      </c>
      <c r="H14" s="259">
        <v>79</v>
      </c>
      <c r="I14" s="259">
        <v>125</v>
      </c>
      <c r="J14" s="259">
        <v>35</v>
      </c>
      <c r="K14" s="259">
        <v>83</v>
      </c>
      <c r="L14" s="259">
        <v>53</v>
      </c>
      <c r="M14" s="259">
        <v>106</v>
      </c>
      <c r="N14" s="259">
        <v>39</v>
      </c>
      <c r="O14" s="259">
        <v>61</v>
      </c>
      <c r="P14" s="259">
        <v>28</v>
      </c>
      <c r="Q14" s="259">
        <v>64</v>
      </c>
    </row>
    <row r="15" spans="1:18" ht="40.5" customHeight="1">
      <c r="A15" s="261" t="s">
        <v>1826</v>
      </c>
      <c r="B15" s="259">
        <v>1446</v>
      </c>
      <c r="C15" s="259">
        <v>626</v>
      </c>
      <c r="D15" s="259">
        <v>820</v>
      </c>
      <c r="E15" s="260">
        <v>4.6900000000000004</v>
      </c>
      <c r="F15" s="259">
        <v>303</v>
      </c>
      <c r="G15" s="259">
        <v>370</v>
      </c>
      <c r="H15" s="259">
        <v>127</v>
      </c>
      <c r="I15" s="259">
        <v>150</v>
      </c>
      <c r="J15" s="259">
        <v>60</v>
      </c>
      <c r="K15" s="259">
        <v>114</v>
      </c>
      <c r="L15" s="259">
        <v>86</v>
      </c>
      <c r="M15" s="259">
        <v>88</v>
      </c>
      <c r="N15" s="259">
        <v>34</v>
      </c>
      <c r="O15" s="259">
        <v>63</v>
      </c>
      <c r="P15" s="259">
        <v>16</v>
      </c>
      <c r="Q15" s="259">
        <v>35</v>
      </c>
    </row>
    <row r="16" spans="1:18" ht="40.5" customHeight="1">
      <c r="A16" s="261" t="s">
        <v>1827</v>
      </c>
      <c r="B16" s="259">
        <v>1772</v>
      </c>
      <c r="C16" s="259">
        <v>940</v>
      </c>
      <c r="D16" s="259">
        <v>832</v>
      </c>
      <c r="E16" s="260">
        <v>5.75</v>
      </c>
      <c r="F16" s="259">
        <v>438</v>
      </c>
      <c r="G16" s="259">
        <v>360</v>
      </c>
      <c r="H16" s="259">
        <v>149</v>
      </c>
      <c r="I16" s="259">
        <v>156</v>
      </c>
      <c r="J16" s="259">
        <v>74</v>
      </c>
      <c r="K16" s="259">
        <v>107</v>
      </c>
      <c r="L16" s="259">
        <v>122</v>
      </c>
      <c r="M16" s="259">
        <v>102</v>
      </c>
      <c r="N16" s="259">
        <v>69</v>
      </c>
      <c r="O16" s="259">
        <v>46</v>
      </c>
      <c r="P16" s="259">
        <v>88</v>
      </c>
      <c r="Q16" s="259">
        <v>61</v>
      </c>
    </row>
    <row r="17" spans="1:17" ht="40.5" customHeight="1">
      <c r="A17" s="261" t="s">
        <v>1828</v>
      </c>
      <c r="B17" s="259">
        <v>4246</v>
      </c>
      <c r="C17" s="259">
        <v>2373</v>
      </c>
      <c r="D17" s="259">
        <v>1873</v>
      </c>
      <c r="E17" s="260">
        <v>13.78</v>
      </c>
      <c r="F17" s="259">
        <v>1193</v>
      </c>
      <c r="G17" s="259">
        <v>946</v>
      </c>
      <c r="H17" s="259">
        <v>350</v>
      </c>
      <c r="I17" s="259">
        <v>326</v>
      </c>
      <c r="J17" s="259">
        <v>331</v>
      </c>
      <c r="K17" s="259">
        <v>259</v>
      </c>
      <c r="L17" s="259">
        <v>184</v>
      </c>
      <c r="M17" s="259">
        <v>162</v>
      </c>
      <c r="N17" s="259">
        <v>127</v>
      </c>
      <c r="O17" s="259">
        <v>72</v>
      </c>
      <c r="P17" s="259">
        <v>188</v>
      </c>
      <c r="Q17" s="259">
        <v>108</v>
      </c>
    </row>
    <row r="18" spans="1:17" ht="40.5" customHeight="1">
      <c r="A18" s="261" t="s">
        <v>1829</v>
      </c>
      <c r="B18" s="259">
        <v>4212</v>
      </c>
      <c r="C18" s="259">
        <v>2745</v>
      </c>
      <c r="D18" s="259">
        <v>1467</v>
      </c>
      <c r="E18" s="260">
        <v>13.67</v>
      </c>
      <c r="F18" s="259">
        <v>1521</v>
      </c>
      <c r="G18" s="259">
        <v>814</v>
      </c>
      <c r="H18" s="259">
        <v>480</v>
      </c>
      <c r="I18" s="259">
        <v>262</v>
      </c>
      <c r="J18" s="259">
        <v>347</v>
      </c>
      <c r="K18" s="259">
        <v>161</v>
      </c>
      <c r="L18" s="259">
        <v>142</v>
      </c>
      <c r="M18" s="259">
        <v>100</v>
      </c>
      <c r="N18" s="259">
        <v>103</v>
      </c>
      <c r="O18" s="259">
        <v>53</v>
      </c>
      <c r="P18" s="259">
        <v>152</v>
      </c>
      <c r="Q18" s="259">
        <v>77</v>
      </c>
    </row>
    <row r="19" spans="1:17" ht="40.5" customHeight="1">
      <c r="A19" s="261" t="s">
        <v>1830</v>
      </c>
      <c r="B19" s="259">
        <v>3920</v>
      </c>
      <c r="C19" s="259">
        <v>2782</v>
      </c>
      <c r="D19" s="259">
        <v>1138</v>
      </c>
      <c r="E19" s="260">
        <v>12.72</v>
      </c>
      <c r="F19" s="259">
        <v>1683</v>
      </c>
      <c r="G19" s="259">
        <v>601</v>
      </c>
      <c r="H19" s="259">
        <v>464</v>
      </c>
      <c r="I19" s="259">
        <v>235</v>
      </c>
      <c r="J19" s="259">
        <v>255</v>
      </c>
      <c r="K19" s="259">
        <v>143</v>
      </c>
      <c r="L19" s="259">
        <v>174</v>
      </c>
      <c r="M19" s="259">
        <v>86</v>
      </c>
      <c r="N19" s="259">
        <v>68</v>
      </c>
      <c r="O19" s="259">
        <v>27</v>
      </c>
      <c r="P19" s="259">
        <v>138</v>
      </c>
      <c r="Q19" s="259">
        <v>46</v>
      </c>
    </row>
    <row r="20" spans="1:17" ht="40.5" customHeight="1">
      <c r="A20" s="261" t="s">
        <v>1831</v>
      </c>
      <c r="B20" s="259">
        <v>12272</v>
      </c>
      <c r="C20" s="259">
        <v>10082</v>
      </c>
      <c r="D20" s="259">
        <v>2190</v>
      </c>
      <c r="E20" s="260">
        <v>39.82</v>
      </c>
      <c r="F20" s="259">
        <v>6769</v>
      </c>
      <c r="G20" s="259">
        <v>1267</v>
      </c>
      <c r="H20" s="259">
        <v>1455</v>
      </c>
      <c r="I20" s="259">
        <v>421</v>
      </c>
      <c r="J20" s="259">
        <v>826</v>
      </c>
      <c r="K20" s="259">
        <v>252</v>
      </c>
      <c r="L20" s="259">
        <v>468</v>
      </c>
      <c r="M20" s="259">
        <v>115</v>
      </c>
      <c r="N20" s="259">
        <v>200</v>
      </c>
      <c r="O20" s="259">
        <v>53</v>
      </c>
      <c r="P20" s="259">
        <v>364</v>
      </c>
      <c r="Q20" s="259">
        <v>82</v>
      </c>
    </row>
    <row r="21" spans="1:17" ht="40.5" customHeight="1">
      <c r="A21" s="261"/>
      <c r="B21" s="259"/>
      <c r="C21" s="259"/>
      <c r="D21" s="259"/>
      <c r="E21" s="260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</row>
    <row r="22" spans="1:17" ht="29.45" customHeight="1">
      <c r="A22" s="823" t="s">
        <v>1832</v>
      </c>
      <c r="B22" s="825" t="s">
        <v>1833</v>
      </c>
      <c r="C22" s="826"/>
      <c r="D22" s="826"/>
      <c r="E22" s="826"/>
      <c r="F22" s="826"/>
      <c r="G22" s="826"/>
      <c r="H22" s="826"/>
      <c r="I22" s="827"/>
      <c r="J22" s="1059">
        <v>44729</v>
      </c>
      <c r="K22" s="1060"/>
      <c r="L22" s="1060"/>
      <c r="M22" s="1060"/>
      <c r="N22" s="1060"/>
      <c r="O22" s="1060"/>
      <c r="P22" s="1060"/>
      <c r="Q22" s="1060"/>
    </row>
    <row r="23" spans="1:17" ht="29.45" customHeight="1">
      <c r="A23" s="824"/>
      <c r="B23" s="828" t="s">
        <v>1834</v>
      </c>
      <c r="C23" s="829"/>
      <c r="D23" s="823"/>
      <c r="E23" s="825" t="s">
        <v>1835</v>
      </c>
      <c r="F23" s="826"/>
      <c r="G23" s="826"/>
      <c r="H23" s="826"/>
      <c r="I23" s="827"/>
      <c r="J23" s="1059">
        <v>3018</v>
      </c>
      <c r="K23" s="1060"/>
      <c r="L23" s="1060"/>
      <c r="M23" s="1060"/>
      <c r="N23" s="1060"/>
      <c r="O23" s="1060"/>
      <c r="P23" s="1060"/>
      <c r="Q23" s="1060"/>
    </row>
    <row r="24" spans="1:17" ht="29.45" customHeight="1">
      <c r="A24" s="824"/>
      <c r="B24" s="814"/>
      <c r="C24" s="809"/>
      <c r="D24" s="810"/>
      <c r="E24" s="825" t="s">
        <v>1836</v>
      </c>
      <c r="F24" s="826"/>
      <c r="G24" s="826"/>
      <c r="H24" s="826"/>
      <c r="I24" s="827"/>
      <c r="J24" s="1059">
        <v>2582</v>
      </c>
      <c r="K24" s="1060"/>
      <c r="L24" s="1060"/>
      <c r="M24" s="1060"/>
      <c r="N24" s="1060"/>
      <c r="O24" s="1060"/>
      <c r="P24" s="1060"/>
      <c r="Q24" s="1060"/>
    </row>
    <row r="25" spans="1:17" ht="29.45" customHeight="1">
      <c r="A25" s="810"/>
      <c r="B25" s="825" t="s">
        <v>1837</v>
      </c>
      <c r="C25" s="826"/>
      <c r="D25" s="826"/>
      <c r="E25" s="826"/>
      <c r="F25" s="826"/>
      <c r="G25" s="826"/>
      <c r="H25" s="826"/>
      <c r="I25" s="827"/>
      <c r="J25" s="1059">
        <v>50329</v>
      </c>
      <c r="K25" s="1060"/>
      <c r="L25" s="1060"/>
      <c r="M25" s="1060"/>
      <c r="N25" s="1060"/>
      <c r="O25" s="1060"/>
      <c r="P25" s="258"/>
      <c r="Q25" s="258"/>
    </row>
    <row r="27" spans="1:17" s="257" customFormat="1" ht="21.2" customHeight="1">
      <c r="A27" s="1107" t="s">
        <v>1838</v>
      </c>
      <c r="B27" s="1107"/>
      <c r="C27" s="1107"/>
      <c r="D27" s="1107"/>
      <c r="E27" s="1107"/>
      <c r="F27" s="1107"/>
      <c r="G27" s="1107"/>
      <c r="H27" s="1107"/>
      <c r="I27" s="1107"/>
      <c r="J27" s="1107"/>
      <c r="K27" s="1107"/>
      <c r="L27" s="1107"/>
      <c r="M27" s="1107"/>
      <c r="N27" s="1107"/>
      <c r="O27" s="1107"/>
    </row>
    <row r="28" spans="1:17" s="257" customFormat="1" ht="21.2" customHeight="1">
      <c r="A28" s="1108" t="s">
        <v>1839</v>
      </c>
      <c r="B28" s="1108"/>
      <c r="C28" s="1108"/>
      <c r="D28" s="1108"/>
      <c r="E28" s="1108"/>
      <c r="F28" s="1108"/>
      <c r="G28" s="1108"/>
      <c r="H28" s="1108"/>
      <c r="I28" s="1108"/>
      <c r="J28" s="1108"/>
      <c r="K28" s="1108"/>
      <c r="L28" s="1108"/>
      <c r="M28" s="1108"/>
      <c r="N28" s="1108"/>
      <c r="O28" s="1108"/>
    </row>
    <row r="29" spans="1:17" s="256" customFormat="1" ht="14.25">
      <c r="A29" s="256" t="s">
        <v>1840</v>
      </c>
    </row>
    <row r="30" spans="1:17" s="256" customFormat="1" ht="14.25">
      <c r="A30" s="256" t="s">
        <v>1841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rintOptions horizontalCentered="1"/>
  <pageMargins left="0" right="0" top="0" bottom="0" header="0.31496062992125984" footer="0.31496062992125984"/>
  <pageSetup paperSize="9" scale="6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30"/>
  <sheetViews>
    <sheetView workbookViewId="0">
      <selection activeCell="R8" sqref="R8"/>
    </sheetView>
  </sheetViews>
  <sheetFormatPr defaultRowHeight="16.5"/>
  <cols>
    <col min="1" max="1" width="20.625" style="353" customWidth="1"/>
    <col min="2" max="15" width="7.125" style="352" customWidth="1"/>
    <col min="16" max="16384" width="9" style="352"/>
  </cols>
  <sheetData>
    <row r="1" spans="1:18" ht="24.95" customHeight="1">
      <c r="A1" s="805" t="s">
        <v>1795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1794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368"/>
      <c r="B3" s="1109" t="s">
        <v>1793</v>
      </c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805"/>
      <c r="N3" s="817"/>
      <c r="O3" s="817"/>
      <c r="P3" s="805" t="s">
        <v>1792</v>
      </c>
      <c r="Q3" s="817"/>
      <c r="R3" s="817"/>
    </row>
    <row r="4" spans="1:18" ht="18" customHeight="1">
      <c r="A4" s="367"/>
      <c r="B4" s="1110" t="s">
        <v>1791</v>
      </c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834"/>
      <c r="N4" s="835"/>
      <c r="O4" s="835"/>
      <c r="P4" s="834" t="s">
        <v>1790</v>
      </c>
      <c r="Q4" s="835"/>
      <c r="R4" s="817"/>
    </row>
    <row r="5" spans="1:18" s="353" customFormat="1" ht="33.950000000000003" customHeight="1">
      <c r="A5" s="1111" t="s">
        <v>1789</v>
      </c>
      <c r="B5" s="1114" t="s">
        <v>1788</v>
      </c>
      <c r="C5" s="1115"/>
      <c r="D5" s="1115"/>
      <c r="E5" s="1116"/>
      <c r="F5" s="836" t="s">
        <v>1787</v>
      </c>
      <c r="G5" s="836"/>
      <c r="H5" s="836" t="s">
        <v>1786</v>
      </c>
      <c r="I5" s="836"/>
      <c r="J5" s="836" t="s">
        <v>1785</v>
      </c>
      <c r="K5" s="836"/>
      <c r="L5" s="836" t="s">
        <v>1784</v>
      </c>
      <c r="M5" s="836"/>
      <c r="N5" s="819" t="s">
        <v>1783</v>
      </c>
      <c r="O5" s="819"/>
      <c r="P5" s="819" t="s">
        <v>1782</v>
      </c>
      <c r="Q5" s="819"/>
      <c r="R5" s="367"/>
    </row>
    <row r="6" spans="1:18" s="353" customFormat="1" ht="34.700000000000003" customHeight="1">
      <c r="A6" s="1112"/>
      <c r="B6" s="1114" t="s">
        <v>1781</v>
      </c>
      <c r="C6" s="1115"/>
      <c r="D6" s="1116"/>
      <c r="E6" s="5" t="s">
        <v>1780</v>
      </c>
      <c r="F6" s="819" t="s">
        <v>1779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353" customFormat="1" ht="34.700000000000003" customHeight="1">
      <c r="A7" s="1113"/>
      <c r="B7" s="366" t="s">
        <v>1778</v>
      </c>
      <c r="C7" s="365" t="s">
        <v>1777</v>
      </c>
      <c r="D7" s="365" t="s">
        <v>1776</v>
      </c>
      <c r="E7" s="7" t="s">
        <v>1775</v>
      </c>
      <c r="F7" s="364" t="s">
        <v>1774</v>
      </c>
      <c r="G7" s="364" t="s">
        <v>1773</v>
      </c>
      <c r="H7" s="364" t="s">
        <v>1774</v>
      </c>
      <c r="I7" s="364" t="s">
        <v>1773</v>
      </c>
      <c r="J7" s="364" t="s">
        <v>1774</v>
      </c>
      <c r="K7" s="364" t="s">
        <v>1773</v>
      </c>
      <c r="L7" s="364" t="s">
        <v>1774</v>
      </c>
      <c r="M7" s="364" t="s">
        <v>1773</v>
      </c>
      <c r="N7" s="364" t="s">
        <v>1774</v>
      </c>
      <c r="O7" s="364" t="s">
        <v>1773</v>
      </c>
      <c r="P7" s="364" t="s">
        <v>1774</v>
      </c>
      <c r="Q7" s="364" t="s">
        <v>1773</v>
      </c>
    </row>
    <row r="8" spans="1:18" ht="40.5" customHeight="1">
      <c r="A8" s="363" t="s">
        <v>1772</v>
      </c>
      <c r="B8" s="360">
        <v>31785</v>
      </c>
      <c r="C8" s="360">
        <v>21359</v>
      </c>
      <c r="D8" s="360">
        <v>10426</v>
      </c>
      <c r="E8" s="362">
        <v>100</v>
      </c>
      <c r="F8" s="360">
        <v>12334</v>
      </c>
      <c r="G8" s="357">
        <v>5016</v>
      </c>
      <c r="H8" s="357">
        <v>3186</v>
      </c>
      <c r="I8" s="357">
        <v>1806</v>
      </c>
      <c r="J8" s="357">
        <v>2818</v>
      </c>
      <c r="K8" s="357">
        <v>1651</v>
      </c>
      <c r="L8" s="357">
        <v>1292</v>
      </c>
      <c r="M8" s="357">
        <v>922</v>
      </c>
      <c r="N8" s="357">
        <v>687</v>
      </c>
      <c r="O8" s="357">
        <v>495</v>
      </c>
      <c r="P8" s="357">
        <v>1042</v>
      </c>
      <c r="Q8" s="357">
        <v>536</v>
      </c>
    </row>
    <row r="9" spans="1:18" ht="40.5" customHeight="1">
      <c r="A9" s="361" t="s">
        <v>1771</v>
      </c>
      <c r="B9" s="357">
        <v>364</v>
      </c>
      <c r="C9" s="357">
        <v>276</v>
      </c>
      <c r="D9" s="357">
        <v>88</v>
      </c>
      <c r="E9" s="358">
        <v>1.1499999999999999</v>
      </c>
      <c r="F9" s="357">
        <v>187</v>
      </c>
      <c r="G9" s="357">
        <v>59</v>
      </c>
      <c r="H9" s="357">
        <v>39</v>
      </c>
      <c r="I9" s="357">
        <v>8</v>
      </c>
      <c r="J9" s="357">
        <v>17</v>
      </c>
      <c r="K9" s="357">
        <v>6</v>
      </c>
      <c r="L9" s="357">
        <v>6</v>
      </c>
      <c r="M9" s="357">
        <v>4</v>
      </c>
      <c r="N9" s="357">
        <v>5</v>
      </c>
      <c r="O9" s="357">
        <v>3</v>
      </c>
      <c r="P9" s="357">
        <v>22</v>
      </c>
      <c r="Q9" s="357">
        <v>8</v>
      </c>
    </row>
    <row r="10" spans="1:18" ht="40.5" customHeight="1">
      <c r="A10" s="361" t="s">
        <v>1770</v>
      </c>
      <c r="B10" s="357">
        <v>179</v>
      </c>
      <c r="C10" s="357">
        <v>103</v>
      </c>
      <c r="D10" s="357">
        <v>76</v>
      </c>
      <c r="E10" s="358">
        <v>0.56000000000000005</v>
      </c>
      <c r="F10" s="357">
        <v>30</v>
      </c>
      <c r="G10" s="357">
        <v>24</v>
      </c>
      <c r="H10" s="357">
        <v>4</v>
      </c>
      <c r="I10" s="357">
        <v>9</v>
      </c>
      <c r="J10" s="357">
        <v>3</v>
      </c>
      <c r="K10" s="357">
        <v>6</v>
      </c>
      <c r="L10" s="357">
        <v>11</v>
      </c>
      <c r="M10" s="357">
        <v>15</v>
      </c>
      <c r="N10" s="357">
        <v>18</v>
      </c>
      <c r="O10" s="357">
        <v>20</v>
      </c>
      <c r="P10" s="357">
        <v>37</v>
      </c>
      <c r="Q10" s="357">
        <v>2</v>
      </c>
    </row>
    <row r="11" spans="1:18" ht="40.5" customHeight="1">
      <c r="A11" s="361" t="s">
        <v>1769</v>
      </c>
      <c r="B11" s="357">
        <v>5</v>
      </c>
      <c r="C11" s="357">
        <v>3</v>
      </c>
      <c r="D11" s="357">
        <v>2</v>
      </c>
      <c r="E11" s="358">
        <v>0.02</v>
      </c>
      <c r="F11" s="357">
        <v>1</v>
      </c>
      <c r="G11" s="357">
        <v>1</v>
      </c>
      <c r="H11" s="357">
        <v>1</v>
      </c>
      <c r="I11" s="357">
        <v>1</v>
      </c>
      <c r="J11" s="357">
        <v>0</v>
      </c>
      <c r="K11" s="357">
        <v>0</v>
      </c>
      <c r="L11" s="357">
        <v>0</v>
      </c>
      <c r="M11" s="357">
        <v>0</v>
      </c>
      <c r="N11" s="357">
        <v>0</v>
      </c>
      <c r="O11" s="357">
        <v>0</v>
      </c>
      <c r="P11" s="357">
        <v>1</v>
      </c>
      <c r="Q11" s="357">
        <v>0</v>
      </c>
    </row>
    <row r="12" spans="1:18" ht="40.5" customHeight="1">
      <c r="A12" s="359" t="s">
        <v>1768</v>
      </c>
      <c r="B12" s="357">
        <v>612</v>
      </c>
      <c r="C12" s="357">
        <v>206</v>
      </c>
      <c r="D12" s="357">
        <v>406</v>
      </c>
      <c r="E12" s="358">
        <v>1.93</v>
      </c>
      <c r="F12" s="357">
        <v>124</v>
      </c>
      <c r="G12" s="357">
        <v>183</v>
      </c>
      <c r="H12" s="357">
        <v>16</v>
      </c>
      <c r="I12" s="357">
        <v>39</v>
      </c>
      <c r="J12" s="357">
        <v>25</v>
      </c>
      <c r="K12" s="357">
        <v>76</v>
      </c>
      <c r="L12" s="357">
        <v>16</v>
      </c>
      <c r="M12" s="357">
        <v>41</v>
      </c>
      <c r="N12" s="357">
        <v>16</v>
      </c>
      <c r="O12" s="357">
        <v>36</v>
      </c>
      <c r="P12" s="357">
        <v>9</v>
      </c>
      <c r="Q12" s="357">
        <v>31</v>
      </c>
    </row>
    <row r="13" spans="1:18" ht="40.5" customHeight="1">
      <c r="A13" s="359" t="s">
        <v>1767</v>
      </c>
      <c r="B13" s="357">
        <v>753</v>
      </c>
      <c r="C13" s="357">
        <v>243</v>
      </c>
      <c r="D13" s="357">
        <v>510</v>
      </c>
      <c r="E13" s="358">
        <v>2.37</v>
      </c>
      <c r="F13" s="357">
        <v>92</v>
      </c>
      <c r="G13" s="357">
        <v>166</v>
      </c>
      <c r="H13" s="357">
        <v>54</v>
      </c>
      <c r="I13" s="357">
        <v>87</v>
      </c>
      <c r="J13" s="357">
        <v>32</v>
      </c>
      <c r="K13" s="357">
        <v>51</v>
      </c>
      <c r="L13" s="357">
        <v>28</v>
      </c>
      <c r="M13" s="357">
        <v>115</v>
      </c>
      <c r="N13" s="357">
        <v>23</v>
      </c>
      <c r="O13" s="357">
        <v>63</v>
      </c>
      <c r="P13" s="357">
        <v>14</v>
      </c>
      <c r="Q13" s="357">
        <v>28</v>
      </c>
    </row>
    <row r="14" spans="1:18" ht="40.5" customHeight="1">
      <c r="A14" s="359" t="s">
        <v>1766</v>
      </c>
      <c r="B14" s="357">
        <v>1135</v>
      </c>
      <c r="C14" s="357">
        <v>446</v>
      </c>
      <c r="D14" s="357">
        <v>689</v>
      </c>
      <c r="E14" s="358">
        <v>3.57</v>
      </c>
      <c r="F14" s="357">
        <v>183</v>
      </c>
      <c r="G14" s="357">
        <v>240</v>
      </c>
      <c r="H14" s="357">
        <v>116</v>
      </c>
      <c r="I14" s="357">
        <v>122</v>
      </c>
      <c r="J14" s="357">
        <v>33</v>
      </c>
      <c r="K14" s="357">
        <v>95</v>
      </c>
      <c r="L14" s="357">
        <v>51</v>
      </c>
      <c r="M14" s="357">
        <v>107</v>
      </c>
      <c r="N14" s="357">
        <v>39</v>
      </c>
      <c r="O14" s="357">
        <v>62</v>
      </c>
      <c r="P14" s="357">
        <v>24</v>
      </c>
      <c r="Q14" s="357">
        <v>63</v>
      </c>
    </row>
    <row r="15" spans="1:18" ht="40.5" customHeight="1">
      <c r="A15" s="359" t="s">
        <v>1765</v>
      </c>
      <c r="B15" s="357">
        <v>1393</v>
      </c>
      <c r="C15" s="357">
        <v>579</v>
      </c>
      <c r="D15" s="357">
        <v>814</v>
      </c>
      <c r="E15" s="358">
        <v>4.38</v>
      </c>
      <c r="F15" s="357">
        <v>289</v>
      </c>
      <c r="G15" s="357">
        <v>339</v>
      </c>
      <c r="H15" s="357">
        <v>99</v>
      </c>
      <c r="I15" s="357">
        <v>145</v>
      </c>
      <c r="J15" s="357">
        <v>61</v>
      </c>
      <c r="K15" s="357">
        <v>143</v>
      </c>
      <c r="L15" s="357">
        <v>85</v>
      </c>
      <c r="M15" s="357">
        <v>88</v>
      </c>
      <c r="N15" s="357">
        <v>29</v>
      </c>
      <c r="O15" s="357">
        <v>62</v>
      </c>
      <c r="P15" s="357">
        <v>16</v>
      </c>
      <c r="Q15" s="357">
        <v>37</v>
      </c>
    </row>
    <row r="16" spans="1:18" ht="40.5" customHeight="1">
      <c r="A16" s="359" t="s">
        <v>1764</v>
      </c>
      <c r="B16" s="357">
        <v>1768</v>
      </c>
      <c r="C16" s="357">
        <v>921</v>
      </c>
      <c r="D16" s="357">
        <v>847</v>
      </c>
      <c r="E16" s="358">
        <v>5.56</v>
      </c>
      <c r="F16" s="357">
        <v>432</v>
      </c>
      <c r="G16" s="357">
        <v>345</v>
      </c>
      <c r="H16" s="357">
        <v>127</v>
      </c>
      <c r="I16" s="357">
        <v>153</v>
      </c>
      <c r="J16" s="357">
        <v>92</v>
      </c>
      <c r="K16" s="357">
        <v>138</v>
      </c>
      <c r="L16" s="357">
        <v>120</v>
      </c>
      <c r="M16" s="357">
        <v>104</v>
      </c>
      <c r="N16" s="357">
        <v>64</v>
      </c>
      <c r="O16" s="357">
        <v>45</v>
      </c>
      <c r="P16" s="357">
        <v>86</v>
      </c>
      <c r="Q16" s="357">
        <v>62</v>
      </c>
    </row>
    <row r="17" spans="1:17" ht="40.5" customHeight="1">
      <c r="A17" s="359" t="s">
        <v>1763</v>
      </c>
      <c r="B17" s="357">
        <v>4118</v>
      </c>
      <c r="C17" s="357">
        <v>2259</v>
      </c>
      <c r="D17" s="357">
        <v>1859</v>
      </c>
      <c r="E17" s="358">
        <v>12.96</v>
      </c>
      <c r="F17" s="357">
        <v>988</v>
      </c>
      <c r="G17" s="357">
        <v>853</v>
      </c>
      <c r="H17" s="357">
        <v>348</v>
      </c>
      <c r="I17" s="357">
        <v>331</v>
      </c>
      <c r="J17" s="357">
        <v>419</v>
      </c>
      <c r="K17" s="357">
        <v>346</v>
      </c>
      <c r="L17" s="357">
        <v>187</v>
      </c>
      <c r="M17" s="357">
        <v>154</v>
      </c>
      <c r="N17" s="357">
        <v>129</v>
      </c>
      <c r="O17" s="357">
        <v>71</v>
      </c>
      <c r="P17" s="357">
        <v>188</v>
      </c>
      <c r="Q17" s="357">
        <v>104</v>
      </c>
    </row>
    <row r="18" spans="1:17" ht="40.5" customHeight="1">
      <c r="A18" s="359" t="s">
        <v>1762</v>
      </c>
      <c r="B18" s="357">
        <v>4245</v>
      </c>
      <c r="C18" s="357">
        <v>2695</v>
      </c>
      <c r="D18" s="357">
        <v>1550</v>
      </c>
      <c r="E18" s="358">
        <v>13.36</v>
      </c>
      <c r="F18" s="357">
        <v>1275</v>
      </c>
      <c r="G18" s="357">
        <v>819</v>
      </c>
      <c r="H18" s="357">
        <v>471</v>
      </c>
      <c r="I18" s="357">
        <v>255</v>
      </c>
      <c r="J18" s="357">
        <v>547</v>
      </c>
      <c r="K18" s="357">
        <v>246</v>
      </c>
      <c r="L18" s="357">
        <v>148</v>
      </c>
      <c r="M18" s="357">
        <v>101</v>
      </c>
      <c r="N18" s="357">
        <v>99</v>
      </c>
      <c r="O18" s="357">
        <v>52</v>
      </c>
      <c r="P18" s="357">
        <v>155</v>
      </c>
      <c r="Q18" s="357">
        <v>77</v>
      </c>
    </row>
    <row r="19" spans="1:17" ht="40.5" customHeight="1">
      <c r="A19" s="359" t="s">
        <v>1761</v>
      </c>
      <c r="B19" s="357">
        <v>3933</v>
      </c>
      <c r="C19" s="357">
        <v>2727</v>
      </c>
      <c r="D19" s="357">
        <v>1206</v>
      </c>
      <c r="E19" s="358">
        <v>12.37</v>
      </c>
      <c r="F19" s="357">
        <v>1443</v>
      </c>
      <c r="G19" s="357">
        <v>599</v>
      </c>
      <c r="H19" s="357">
        <v>463</v>
      </c>
      <c r="I19" s="357">
        <v>238</v>
      </c>
      <c r="J19" s="357">
        <v>453</v>
      </c>
      <c r="K19" s="357">
        <v>217</v>
      </c>
      <c r="L19" s="357">
        <v>171</v>
      </c>
      <c r="M19" s="357">
        <v>81</v>
      </c>
      <c r="N19" s="357">
        <v>65</v>
      </c>
      <c r="O19" s="357">
        <v>27</v>
      </c>
      <c r="P19" s="357">
        <v>132</v>
      </c>
      <c r="Q19" s="357">
        <v>44</v>
      </c>
    </row>
    <row r="20" spans="1:17" ht="40.5" customHeight="1">
      <c r="A20" s="359" t="s">
        <v>1760</v>
      </c>
      <c r="B20" s="360">
        <v>13280</v>
      </c>
      <c r="C20" s="360">
        <v>10901</v>
      </c>
      <c r="D20" s="357">
        <v>2379</v>
      </c>
      <c r="E20" s="358">
        <v>41.78</v>
      </c>
      <c r="F20" s="357">
        <v>7290</v>
      </c>
      <c r="G20" s="357">
        <v>1388</v>
      </c>
      <c r="H20" s="357">
        <v>1448</v>
      </c>
      <c r="I20" s="357">
        <v>418</v>
      </c>
      <c r="J20" s="357">
        <v>1136</v>
      </c>
      <c r="K20" s="357">
        <v>327</v>
      </c>
      <c r="L20" s="357">
        <v>469</v>
      </c>
      <c r="M20" s="357">
        <v>112</v>
      </c>
      <c r="N20" s="357">
        <v>200</v>
      </c>
      <c r="O20" s="357">
        <v>54</v>
      </c>
      <c r="P20" s="357">
        <v>358</v>
      </c>
      <c r="Q20" s="357">
        <v>80</v>
      </c>
    </row>
    <row r="21" spans="1:17" ht="40.5" customHeight="1">
      <c r="A21" s="359"/>
      <c r="B21" s="357"/>
      <c r="C21" s="357"/>
      <c r="D21" s="357"/>
      <c r="E21" s="358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</row>
    <row r="22" spans="1:17" ht="29.45" customHeight="1">
      <c r="A22" s="823" t="s">
        <v>1759</v>
      </c>
      <c r="B22" s="825" t="s">
        <v>1758</v>
      </c>
      <c r="C22" s="826"/>
      <c r="D22" s="826"/>
      <c r="E22" s="826"/>
      <c r="F22" s="826"/>
      <c r="G22" s="826"/>
      <c r="H22" s="826"/>
      <c r="I22" s="827"/>
      <c r="J22" s="1119">
        <v>44899</v>
      </c>
      <c r="K22" s="1120"/>
      <c r="L22" s="1120"/>
      <c r="M22" s="1120"/>
      <c r="N22" s="1120"/>
      <c r="O22" s="1120"/>
      <c r="P22" s="1121"/>
      <c r="Q22" s="1121"/>
    </row>
    <row r="23" spans="1:17" ht="29.45" customHeight="1">
      <c r="A23" s="824"/>
      <c r="B23" s="828" t="s">
        <v>1757</v>
      </c>
      <c r="C23" s="829"/>
      <c r="D23" s="823"/>
      <c r="E23" s="826" t="s">
        <v>1756</v>
      </c>
      <c r="F23" s="826"/>
      <c r="G23" s="826"/>
      <c r="H23" s="826"/>
      <c r="I23" s="827"/>
      <c r="J23" s="1119">
        <v>3265</v>
      </c>
      <c r="K23" s="1120"/>
      <c r="L23" s="1120"/>
      <c r="M23" s="1120"/>
      <c r="N23" s="1120"/>
      <c r="O23" s="1120"/>
      <c r="P23" s="1121"/>
      <c r="Q23" s="1121"/>
    </row>
    <row r="24" spans="1:17" ht="29.45" customHeight="1">
      <c r="A24" s="824"/>
      <c r="B24" s="814"/>
      <c r="C24" s="809"/>
      <c r="D24" s="810"/>
      <c r="E24" s="809" t="s">
        <v>1755</v>
      </c>
      <c r="F24" s="809"/>
      <c r="G24" s="809"/>
      <c r="H24" s="809"/>
      <c r="I24" s="810"/>
      <c r="J24" s="1119">
        <v>758</v>
      </c>
      <c r="K24" s="1120"/>
      <c r="L24" s="1120"/>
      <c r="M24" s="1120"/>
      <c r="N24" s="1120"/>
      <c r="O24" s="1120"/>
      <c r="P24" s="1121"/>
      <c r="Q24" s="1121"/>
    </row>
    <row r="25" spans="1:17" ht="29.45" customHeight="1">
      <c r="A25" s="810"/>
      <c r="B25" s="814" t="s">
        <v>1754</v>
      </c>
      <c r="C25" s="809"/>
      <c r="D25" s="809"/>
      <c r="E25" s="809"/>
      <c r="F25" s="809"/>
      <c r="G25" s="809"/>
      <c r="H25" s="809"/>
      <c r="I25" s="810"/>
      <c r="J25" s="1119">
        <v>48922</v>
      </c>
      <c r="K25" s="1120"/>
      <c r="L25" s="1120"/>
      <c r="M25" s="1120"/>
      <c r="N25" s="1120"/>
      <c r="O25" s="1120"/>
      <c r="P25" s="356"/>
      <c r="Q25" s="356"/>
    </row>
    <row r="27" spans="1:17" s="355" customFormat="1" ht="21.2" customHeight="1">
      <c r="A27" s="1117" t="s">
        <v>1753</v>
      </c>
      <c r="B27" s="1117"/>
      <c r="C27" s="1117"/>
      <c r="D27" s="1117"/>
      <c r="E27" s="1117"/>
      <c r="F27" s="1117"/>
      <c r="G27" s="1117"/>
      <c r="H27" s="1117"/>
      <c r="I27" s="1117"/>
      <c r="J27" s="1117"/>
      <c r="K27" s="1117"/>
      <c r="L27" s="1117"/>
      <c r="M27" s="1117"/>
      <c r="N27" s="1117"/>
      <c r="O27" s="1117"/>
    </row>
    <row r="28" spans="1:17" s="355" customFormat="1" ht="21.2" customHeight="1">
      <c r="A28" s="1118" t="s">
        <v>1752</v>
      </c>
      <c r="B28" s="1118"/>
      <c r="C28" s="1118"/>
      <c r="D28" s="1118"/>
      <c r="E28" s="1118"/>
      <c r="F28" s="1118"/>
      <c r="G28" s="1118"/>
      <c r="H28" s="1118"/>
      <c r="I28" s="1118"/>
      <c r="J28" s="1118"/>
      <c r="K28" s="1118"/>
      <c r="L28" s="1118"/>
      <c r="M28" s="1118"/>
      <c r="N28" s="1118"/>
      <c r="O28" s="1118"/>
    </row>
    <row r="29" spans="1:17" s="354" customFormat="1" ht="14.25">
      <c r="A29" s="354" t="s">
        <v>1751</v>
      </c>
    </row>
    <row r="30" spans="1:17" s="354" customFormat="1" ht="14.25">
      <c r="A30" s="354" t="s">
        <v>1750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30"/>
  <sheetViews>
    <sheetView workbookViewId="0">
      <selection activeCell="B5" sqref="B5:E5"/>
    </sheetView>
  </sheetViews>
  <sheetFormatPr defaultRowHeight="16.5"/>
  <cols>
    <col min="1" max="1" width="20.625" style="336" customWidth="1"/>
    <col min="2" max="15" width="7.125" style="335" customWidth="1"/>
    <col min="16" max="16384" width="9" style="335"/>
  </cols>
  <sheetData>
    <row r="1" spans="1:18" ht="24.95" customHeight="1">
      <c r="A1" s="805" t="s">
        <v>1749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1748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351"/>
      <c r="B3" s="1126" t="s">
        <v>1747</v>
      </c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805"/>
      <c r="N3" s="817"/>
      <c r="O3" s="817"/>
      <c r="P3" s="805" t="s">
        <v>1746</v>
      </c>
      <c r="Q3" s="817"/>
      <c r="R3" s="817"/>
    </row>
    <row r="4" spans="1:18" ht="18" customHeight="1">
      <c r="A4" s="350"/>
      <c r="B4" s="1134" t="s">
        <v>1745</v>
      </c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834"/>
      <c r="N4" s="835"/>
      <c r="O4" s="835"/>
      <c r="P4" s="834" t="s">
        <v>1744</v>
      </c>
      <c r="Q4" s="835"/>
      <c r="R4" s="835"/>
    </row>
    <row r="5" spans="1:18" s="336" customFormat="1" ht="33.950000000000003" customHeight="1">
      <c r="A5" s="1131" t="s">
        <v>1743</v>
      </c>
      <c r="B5" s="1128" t="s">
        <v>1742</v>
      </c>
      <c r="C5" s="1129"/>
      <c r="D5" s="1129"/>
      <c r="E5" s="1130"/>
      <c r="F5" s="836" t="s">
        <v>1741</v>
      </c>
      <c r="G5" s="836"/>
      <c r="H5" s="836" t="s">
        <v>1740</v>
      </c>
      <c r="I5" s="836"/>
      <c r="J5" s="836" t="s">
        <v>1739</v>
      </c>
      <c r="K5" s="836"/>
      <c r="L5" s="836" t="s">
        <v>1738</v>
      </c>
      <c r="M5" s="836"/>
      <c r="N5" s="819" t="s">
        <v>1737</v>
      </c>
      <c r="O5" s="819"/>
      <c r="P5" s="819" t="s">
        <v>1736</v>
      </c>
      <c r="Q5" s="819"/>
    </row>
    <row r="6" spans="1:18" s="336" customFormat="1" ht="34.700000000000003" customHeight="1">
      <c r="A6" s="1132"/>
      <c r="B6" s="1128" t="s">
        <v>1735</v>
      </c>
      <c r="C6" s="1129"/>
      <c r="D6" s="1130"/>
      <c r="E6" s="5" t="s">
        <v>1734</v>
      </c>
      <c r="F6" s="819" t="s">
        <v>1733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336" customFormat="1" ht="34.700000000000003" customHeight="1">
      <c r="A7" s="1133"/>
      <c r="B7" s="349" t="s">
        <v>1732</v>
      </c>
      <c r="C7" s="348" t="s">
        <v>1731</v>
      </c>
      <c r="D7" s="348" t="s">
        <v>1730</v>
      </c>
      <c r="E7" s="7" t="s">
        <v>1729</v>
      </c>
      <c r="F7" s="347" t="s">
        <v>1728</v>
      </c>
      <c r="G7" s="347" t="s">
        <v>1727</v>
      </c>
      <c r="H7" s="347" t="s">
        <v>1728</v>
      </c>
      <c r="I7" s="347" t="s">
        <v>1727</v>
      </c>
      <c r="J7" s="347" t="s">
        <v>1728</v>
      </c>
      <c r="K7" s="347" t="s">
        <v>1727</v>
      </c>
      <c r="L7" s="347" t="s">
        <v>1728</v>
      </c>
      <c r="M7" s="347" t="s">
        <v>1727</v>
      </c>
      <c r="N7" s="347" t="s">
        <v>1728</v>
      </c>
      <c r="O7" s="347" t="s">
        <v>1727</v>
      </c>
      <c r="P7" s="347" t="s">
        <v>1728</v>
      </c>
      <c r="Q7" s="347" t="s">
        <v>1727</v>
      </c>
    </row>
    <row r="8" spans="1:18" ht="40.5" customHeight="1">
      <c r="A8" s="346" t="s">
        <v>1726</v>
      </c>
      <c r="B8" s="343">
        <v>31674</v>
      </c>
      <c r="C8" s="343">
        <v>21246</v>
      </c>
      <c r="D8" s="343">
        <v>10428</v>
      </c>
      <c r="E8" s="345">
        <v>100</v>
      </c>
      <c r="F8" s="343">
        <v>12204</v>
      </c>
      <c r="G8" s="340">
        <v>4996</v>
      </c>
      <c r="H8" s="340">
        <v>3127</v>
      </c>
      <c r="I8" s="340">
        <v>1807</v>
      </c>
      <c r="J8" s="340">
        <v>2921</v>
      </c>
      <c r="K8" s="340">
        <v>1696</v>
      </c>
      <c r="L8" s="340">
        <v>1275</v>
      </c>
      <c r="M8" s="340">
        <v>915</v>
      </c>
      <c r="N8" s="340">
        <v>679</v>
      </c>
      <c r="O8" s="340">
        <v>472</v>
      </c>
      <c r="P8" s="340">
        <v>1040</v>
      </c>
      <c r="Q8" s="340">
        <v>542</v>
      </c>
    </row>
    <row r="9" spans="1:18" ht="40.5" customHeight="1">
      <c r="A9" s="344" t="s">
        <v>1725</v>
      </c>
      <c r="B9" s="340">
        <v>392</v>
      </c>
      <c r="C9" s="340">
        <v>304</v>
      </c>
      <c r="D9" s="340">
        <v>88</v>
      </c>
      <c r="E9" s="341">
        <v>1.24</v>
      </c>
      <c r="F9" s="340">
        <v>225</v>
      </c>
      <c r="G9" s="340">
        <v>51</v>
      </c>
      <c r="H9" s="340">
        <v>29</v>
      </c>
      <c r="I9" s="340">
        <v>15</v>
      </c>
      <c r="J9" s="340">
        <v>23</v>
      </c>
      <c r="K9" s="340">
        <v>10</v>
      </c>
      <c r="L9" s="340">
        <v>5</v>
      </c>
      <c r="M9" s="340">
        <v>6</v>
      </c>
      <c r="N9" s="340">
        <v>4</v>
      </c>
      <c r="O9" s="340">
        <v>0</v>
      </c>
      <c r="P9" s="340">
        <v>18</v>
      </c>
      <c r="Q9" s="340">
        <v>6</v>
      </c>
    </row>
    <row r="10" spans="1:18" ht="40.5" customHeight="1">
      <c r="A10" s="344" t="s">
        <v>1724</v>
      </c>
      <c r="B10" s="340">
        <v>152</v>
      </c>
      <c r="C10" s="340">
        <v>97</v>
      </c>
      <c r="D10" s="340">
        <v>55</v>
      </c>
      <c r="E10" s="341">
        <v>0.48</v>
      </c>
      <c r="F10" s="340">
        <v>42</v>
      </c>
      <c r="G10" s="340">
        <v>17</v>
      </c>
      <c r="H10" s="340">
        <v>4</v>
      </c>
      <c r="I10" s="340">
        <v>9</v>
      </c>
      <c r="J10" s="340">
        <v>4</v>
      </c>
      <c r="K10" s="340">
        <v>6</v>
      </c>
      <c r="L10" s="340">
        <v>10</v>
      </c>
      <c r="M10" s="340">
        <v>12</v>
      </c>
      <c r="N10" s="340">
        <v>3</v>
      </c>
      <c r="O10" s="340">
        <v>7</v>
      </c>
      <c r="P10" s="340">
        <v>34</v>
      </c>
      <c r="Q10" s="340">
        <v>4</v>
      </c>
    </row>
    <row r="11" spans="1:18" ht="40.5" customHeight="1">
      <c r="A11" s="344" t="s">
        <v>1723</v>
      </c>
      <c r="B11" s="340">
        <v>5</v>
      </c>
      <c r="C11" s="340">
        <v>3</v>
      </c>
      <c r="D11" s="340">
        <v>2</v>
      </c>
      <c r="E11" s="341">
        <v>0.02</v>
      </c>
      <c r="F11" s="340">
        <v>1</v>
      </c>
      <c r="G11" s="340">
        <v>1</v>
      </c>
      <c r="H11" s="340">
        <v>1</v>
      </c>
      <c r="I11" s="340">
        <v>1</v>
      </c>
      <c r="J11" s="340">
        <v>0</v>
      </c>
      <c r="K11" s="340">
        <v>0</v>
      </c>
      <c r="L11" s="340">
        <v>0</v>
      </c>
      <c r="M11" s="340">
        <v>0</v>
      </c>
      <c r="N11" s="340">
        <v>0</v>
      </c>
      <c r="O11" s="340">
        <v>0</v>
      </c>
      <c r="P11" s="340">
        <v>1</v>
      </c>
      <c r="Q11" s="340">
        <v>0</v>
      </c>
    </row>
    <row r="12" spans="1:18" ht="40.5" customHeight="1">
      <c r="A12" s="342" t="s">
        <v>1722</v>
      </c>
      <c r="B12" s="340">
        <v>545</v>
      </c>
      <c r="C12" s="340">
        <v>172</v>
      </c>
      <c r="D12" s="340">
        <v>373</v>
      </c>
      <c r="E12" s="341">
        <v>1.72</v>
      </c>
      <c r="F12" s="340">
        <v>88</v>
      </c>
      <c r="G12" s="340">
        <v>178</v>
      </c>
      <c r="H12" s="340">
        <v>16</v>
      </c>
      <c r="I12" s="340">
        <v>34</v>
      </c>
      <c r="J12" s="340">
        <v>24</v>
      </c>
      <c r="K12" s="340">
        <v>69</v>
      </c>
      <c r="L12" s="340">
        <v>17</v>
      </c>
      <c r="M12" s="340">
        <v>39</v>
      </c>
      <c r="N12" s="340">
        <v>16</v>
      </c>
      <c r="O12" s="340">
        <v>25</v>
      </c>
      <c r="P12" s="340">
        <v>11</v>
      </c>
      <c r="Q12" s="340">
        <v>28</v>
      </c>
    </row>
    <row r="13" spans="1:18" ht="40.5" customHeight="1">
      <c r="A13" s="342" t="s">
        <v>1721</v>
      </c>
      <c r="B13" s="340">
        <v>739</v>
      </c>
      <c r="C13" s="340">
        <v>221</v>
      </c>
      <c r="D13" s="340">
        <v>518</v>
      </c>
      <c r="E13" s="341">
        <v>2.33</v>
      </c>
      <c r="F13" s="340">
        <v>74</v>
      </c>
      <c r="G13" s="340">
        <v>161</v>
      </c>
      <c r="H13" s="340">
        <v>49</v>
      </c>
      <c r="I13" s="340">
        <v>96</v>
      </c>
      <c r="J13" s="340">
        <v>30</v>
      </c>
      <c r="K13" s="340">
        <v>53</v>
      </c>
      <c r="L13" s="340">
        <v>26</v>
      </c>
      <c r="M13" s="340">
        <v>110</v>
      </c>
      <c r="N13" s="340">
        <v>28</v>
      </c>
      <c r="O13" s="340">
        <v>67</v>
      </c>
      <c r="P13" s="340">
        <v>14</v>
      </c>
      <c r="Q13" s="340">
        <v>31</v>
      </c>
    </row>
    <row r="14" spans="1:18" ht="40.5" customHeight="1">
      <c r="A14" s="342" t="s">
        <v>1720</v>
      </c>
      <c r="B14" s="340">
        <v>1030</v>
      </c>
      <c r="C14" s="340">
        <v>379</v>
      </c>
      <c r="D14" s="340">
        <v>651</v>
      </c>
      <c r="E14" s="341">
        <v>3.25</v>
      </c>
      <c r="F14" s="340">
        <v>152</v>
      </c>
      <c r="G14" s="340">
        <v>210</v>
      </c>
      <c r="H14" s="340">
        <v>82</v>
      </c>
      <c r="I14" s="340">
        <v>112</v>
      </c>
      <c r="J14" s="340">
        <v>35</v>
      </c>
      <c r="K14" s="340">
        <v>96</v>
      </c>
      <c r="L14" s="340">
        <v>52</v>
      </c>
      <c r="M14" s="340">
        <v>108</v>
      </c>
      <c r="N14" s="340">
        <v>32</v>
      </c>
      <c r="O14" s="340">
        <v>61</v>
      </c>
      <c r="P14" s="340">
        <v>26</v>
      </c>
      <c r="Q14" s="340">
        <v>64</v>
      </c>
    </row>
    <row r="15" spans="1:18" ht="40.5" customHeight="1">
      <c r="A15" s="342" t="s">
        <v>1719</v>
      </c>
      <c r="B15" s="340">
        <v>1355</v>
      </c>
      <c r="C15" s="340">
        <v>566</v>
      </c>
      <c r="D15" s="340">
        <v>789</v>
      </c>
      <c r="E15" s="341">
        <v>4.28</v>
      </c>
      <c r="F15" s="340">
        <v>237</v>
      </c>
      <c r="G15" s="340">
        <v>290</v>
      </c>
      <c r="H15" s="340">
        <v>134</v>
      </c>
      <c r="I15" s="340">
        <v>152</v>
      </c>
      <c r="J15" s="340">
        <v>60</v>
      </c>
      <c r="K15" s="340">
        <v>150</v>
      </c>
      <c r="L15" s="340">
        <v>85</v>
      </c>
      <c r="M15" s="340">
        <v>96</v>
      </c>
      <c r="N15" s="340">
        <v>31</v>
      </c>
      <c r="O15" s="340">
        <v>59</v>
      </c>
      <c r="P15" s="340">
        <v>19</v>
      </c>
      <c r="Q15" s="340">
        <v>42</v>
      </c>
    </row>
    <row r="16" spans="1:18" ht="40.5" customHeight="1">
      <c r="A16" s="342" t="s">
        <v>1718</v>
      </c>
      <c r="B16" s="340">
        <v>1651</v>
      </c>
      <c r="C16" s="340">
        <v>826</v>
      </c>
      <c r="D16" s="340">
        <v>825</v>
      </c>
      <c r="E16" s="341">
        <v>5.21</v>
      </c>
      <c r="F16" s="340">
        <v>361</v>
      </c>
      <c r="G16" s="340">
        <v>330</v>
      </c>
      <c r="H16" s="340">
        <v>119</v>
      </c>
      <c r="I16" s="340">
        <v>155</v>
      </c>
      <c r="J16" s="340">
        <v>77</v>
      </c>
      <c r="K16" s="340">
        <v>134</v>
      </c>
      <c r="L16" s="340">
        <v>122</v>
      </c>
      <c r="M16" s="340">
        <v>103</v>
      </c>
      <c r="N16" s="340">
        <v>64</v>
      </c>
      <c r="O16" s="340">
        <v>45</v>
      </c>
      <c r="P16" s="340">
        <v>83</v>
      </c>
      <c r="Q16" s="340">
        <v>58</v>
      </c>
    </row>
    <row r="17" spans="1:17" ht="40.5" customHeight="1">
      <c r="A17" s="342" t="s">
        <v>1717</v>
      </c>
      <c r="B17" s="340">
        <v>3999</v>
      </c>
      <c r="C17" s="340">
        <v>2128</v>
      </c>
      <c r="D17" s="340">
        <v>1871</v>
      </c>
      <c r="E17" s="341">
        <v>12.63</v>
      </c>
      <c r="F17" s="340">
        <v>891</v>
      </c>
      <c r="G17" s="340">
        <v>859</v>
      </c>
      <c r="H17" s="340">
        <v>331</v>
      </c>
      <c r="I17" s="340">
        <v>313</v>
      </c>
      <c r="J17" s="340">
        <v>408</v>
      </c>
      <c r="K17" s="340">
        <v>359</v>
      </c>
      <c r="L17" s="340">
        <v>185</v>
      </c>
      <c r="M17" s="340">
        <v>161</v>
      </c>
      <c r="N17" s="340">
        <v>129</v>
      </c>
      <c r="O17" s="340">
        <v>74</v>
      </c>
      <c r="P17" s="340">
        <v>184</v>
      </c>
      <c r="Q17" s="340">
        <v>105</v>
      </c>
    </row>
    <row r="18" spans="1:17" ht="40.5" customHeight="1">
      <c r="A18" s="342" t="s">
        <v>1716</v>
      </c>
      <c r="B18" s="340">
        <v>4124</v>
      </c>
      <c r="C18" s="340">
        <v>2588</v>
      </c>
      <c r="D18" s="340">
        <v>1536</v>
      </c>
      <c r="E18" s="341">
        <v>13.02</v>
      </c>
      <c r="F18" s="340">
        <v>1164</v>
      </c>
      <c r="G18" s="340">
        <v>813</v>
      </c>
      <c r="H18" s="340">
        <v>461</v>
      </c>
      <c r="I18" s="340">
        <v>258</v>
      </c>
      <c r="J18" s="340">
        <v>566</v>
      </c>
      <c r="K18" s="340">
        <v>245</v>
      </c>
      <c r="L18" s="340">
        <v>146</v>
      </c>
      <c r="M18" s="340">
        <v>93</v>
      </c>
      <c r="N18" s="340">
        <v>101</v>
      </c>
      <c r="O18" s="340">
        <v>53</v>
      </c>
      <c r="P18" s="340">
        <v>150</v>
      </c>
      <c r="Q18" s="340">
        <v>74</v>
      </c>
    </row>
    <row r="19" spans="1:17" ht="40.5" customHeight="1">
      <c r="A19" s="342" t="s">
        <v>1715</v>
      </c>
      <c r="B19" s="340">
        <v>3882</v>
      </c>
      <c r="C19" s="340">
        <v>2627</v>
      </c>
      <c r="D19" s="340">
        <v>1255</v>
      </c>
      <c r="E19" s="341">
        <v>12.26</v>
      </c>
      <c r="F19" s="340">
        <v>1314</v>
      </c>
      <c r="G19" s="340">
        <v>628</v>
      </c>
      <c r="H19" s="340">
        <v>453</v>
      </c>
      <c r="I19" s="340">
        <v>237</v>
      </c>
      <c r="J19" s="340">
        <v>496</v>
      </c>
      <c r="K19" s="340">
        <v>236</v>
      </c>
      <c r="L19" s="340">
        <v>165</v>
      </c>
      <c r="M19" s="340">
        <v>77</v>
      </c>
      <c r="N19" s="340">
        <v>63</v>
      </c>
      <c r="O19" s="340">
        <v>29</v>
      </c>
      <c r="P19" s="340">
        <v>136</v>
      </c>
      <c r="Q19" s="340">
        <v>48</v>
      </c>
    </row>
    <row r="20" spans="1:17" ht="40.5" customHeight="1">
      <c r="A20" s="342" t="s">
        <v>1714</v>
      </c>
      <c r="B20" s="343">
        <v>13800</v>
      </c>
      <c r="C20" s="343">
        <v>11335</v>
      </c>
      <c r="D20" s="340">
        <v>2465</v>
      </c>
      <c r="E20" s="341">
        <v>43.57</v>
      </c>
      <c r="F20" s="340">
        <v>7655</v>
      </c>
      <c r="G20" s="340">
        <v>1458</v>
      </c>
      <c r="H20" s="340">
        <v>1448</v>
      </c>
      <c r="I20" s="340">
        <v>425</v>
      </c>
      <c r="J20" s="340">
        <v>1198</v>
      </c>
      <c r="K20" s="340">
        <v>338</v>
      </c>
      <c r="L20" s="340">
        <v>462</v>
      </c>
      <c r="M20" s="340">
        <v>110</v>
      </c>
      <c r="N20" s="340">
        <v>208</v>
      </c>
      <c r="O20" s="340">
        <v>52</v>
      </c>
      <c r="P20" s="340">
        <v>364</v>
      </c>
      <c r="Q20" s="340">
        <v>82</v>
      </c>
    </row>
    <row r="21" spans="1:17" ht="40.5" customHeight="1">
      <c r="A21" s="342"/>
      <c r="B21" s="340"/>
      <c r="C21" s="340"/>
      <c r="D21" s="340"/>
      <c r="E21" s="341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</row>
    <row r="22" spans="1:17" ht="29.45" customHeight="1">
      <c r="A22" s="823" t="s">
        <v>1713</v>
      </c>
      <c r="B22" s="825" t="s">
        <v>1712</v>
      </c>
      <c r="C22" s="826"/>
      <c r="D22" s="826"/>
      <c r="E22" s="826"/>
      <c r="F22" s="826"/>
      <c r="G22" s="826"/>
      <c r="H22" s="826"/>
      <c r="I22" s="827"/>
      <c r="J22" s="1122">
        <v>45378</v>
      </c>
      <c r="K22" s="1123"/>
      <c r="L22" s="1123"/>
      <c r="M22" s="1123"/>
      <c r="N22" s="1123"/>
      <c r="O22" s="1123"/>
      <c r="P22" s="1124"/>
      <c r="Q22" s="1124"/>
    </row>
    <row r="23" spans="1:17" ht="29.45" customHeight="1">
      <c r="A23" s="824"/>
      <c r="B23" s="828" t="s">
        <v>1711</v>
      </c>
      <c r="C23" s="829"/>
      <c r="D23" s="823"/>
      <c r="E23" s="826" t="s">
        <v>1710</v>
      </c>
      <c r="F23" s="826"/>
      <c r="G23" s="826"/>
      <c r="H23" s="826"/>
      <c r="I23" s="827"/>
      <c r="J23" s="1122">
        <v>3744</v>
      </c>
      <c r="K23" s="1123"/>
      <c r="L23" s="1123"/>
      <c r="M23" s="1123"/>
      <c r="N23" s="1123"/>
      <c r="O23" s="1123"/>
      <c r="P23" s="1124"/>
      <c r="Q23" s="1124"/>
    </row>
    <row r="24" spans="1:17" ht="29.45" customHeight="1">
      <c r="A24" s="824"/>
      <c r="B24" s="814"/>
      <c r="C24" s="809"/>
      <c r="D24" s="810"/>
      <c r="E24" s="809" t="s">
        <v>1709</v>
      </c>
      <c r="F24" s="809"/>
      <c r="G24" s="809"/>
      <c r="H24" s="809"/>
      <c r="I24" s="810"/>
      <c r="J24" s="1122">
        <v>1247</v>
      </c>
      <c r="K24" s="1123"/>
      <c r="L24" s="1123"/>
      <c r="M24" s="1123"/>
      <c r="N24" s="1123"/>
      <c r="O24" s="1123"/>
      <c r="P24" s="1124"/>
      <c r="Q24" s="1124"/>
    </row>
    <row r="25" spans="1:17" ht="29.45" customHeight="1">
      <c r="A25" s="810"/>
      <c r="B25" s="814" t="s">
        <v>1708</v>
      </c>
      <c r="C25" s="809"/>
      <c r="D25" s="809"/>
      <c r="E25" s="809"/>
      <c r="F25" s="809"/>
      <c r="G25" s="809"/>
      <c r="H25" s="809"/>
      <c r="I25" s="810"/>
      <c r="J25" s="1122">
        <v>50370</v>
      </c>
      <c r="K25" s="1123"/>
      <c r="L25" s="1123"/>
      <c r="M25" s="1123"/>
      <c r="N25" s="1123"/>
      <c r="O25" s="1123"/>
      <c r="P25" s="339"/>
      <c r="Q25" s="339"/>
    </row>
    <row r="27" spans="1:17" s="338" customFormat="1" ht="21.2" customHeight="1">
      <c r="A27" s="1125" t="s">
        <v>1707</v>
      </c>
      <c r="B27" s="1125"/>
      <c r="C27" s="1125"/>
      <c r="D27" s="1125"/>
      <c r="E27" s="1125"/>
      <c r="F27" s="1125"/>
      <c r="G27" s="1125"/>
      <c r="H27" s="1125"/>
      <c r="I27" s="1125"/>
      <c r="J27" s="1125"/>
      <c r="K27" s="1125"/>
      <c r="L27" s="1125"/>
      <c r="M27" s="1125"/>
      <c r="N27" s="1125"/>
      <c r="O27" s="1125"/>
    </row>
    <row r="28" spans="1:17" s="338" customFormat="1" ht="21.2" customHeight="1">
      <c r="A28" s="1127" t="s">
        <v>1706</v>
      </c>
      <c r="B28" s="1127"/>
      <c r="C28" s="1127"/>
      <c r="D28" s="1127"/>
      <c r="E28" s="1127"/>
      <c r="F28" s="1127"/>
      <c r="G28" s="1127"/>
      <c r="H28" s="1127"/>
      <c r="I28" s="1127"/>
      <c r="J28" s="1127"/>
      <c r="K28" s="1127"/>
      <c r="L28" s="1127"/>
      <c r="M28" s="1127"/>
      <c r="N28" s="1127"/>
      <c r="O28" s="1127"/>
    </row>
    <row r="29" spans="1:17" s="337" customFormat="1" ht="14.25">
      <c r="A29" s="337" t="s">
        <v>1705</v>
      </c>
    </row>
    <row r="30" spans="1:17" s="337" customFormat="1" ht="14.25">
      <c r="A30" s="337" t="s">
        <v>1704</v>
      </c>
    </row>
  </sheetData>
  <mergeCells count="30">
    <mergeCell ref="P3:R3"/>
    <mergeCell ref="B4:L4"/>
    <mergeCell ref="M4:O4"/>
    <mergeCell ref="P4:R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O25"/>
    <mergeCell ref="A27:O27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workbookViewId="0">
      <selection activeCell="H27" sqref="H27"/>
    </sheetView>
  </sheetViews>
  <sheetFormatPr defaultRowHeight="16.5"/>
  <cols>
    <col min="1" max="1" width="21.875" style="687" customWidth="1"/>
    <col min="2" max="25" width="7.75" style="687" customWidth="1"/>
    <col min="26" max="256" width="9" style="687"/>
    <col min="257" max="257" width="21.875" style="687" customWidth="1"/>
    <col min="258" max="281" width="7.75" style="687" customWidth="1"/>
    <col min="282" max="512" width="9" style="687"/>
    <col min="513" max="513" width="21.875" style="687" customWidth="1"/>
    <col min="514" max="537" width="7.75" style="687" customWidth="1"/>
    <col min="538" max="768" width="9" style="687"/>
    <col min="769" max="769" width="21.875" style="687" customWidth="1"/>
    <col min="770" max="793" width="7.75" style="687" customWidth="1"/>
    <col min="794" max="1024" width="9" style="687"/>
    <col min="1025" max="1025" width="21.875" style="687" customWidth="1"/>
    <col min="1026" max="1049" width="7.75" style="687" customWidth="1"/>
    <col min="1050" max="1280" width="9" style="687"/>
    <col min="1281" max="1281" width="21.875" style="687" customWidth="1"/>
    <col min="1282" max="1305" width="7.75" style="687" customWidth="1"/>
    <col min="1306" max="1536" width="9" style="687"/>
    <col min="1537" max="1537" width="21.875" style="687" customWidth="1"/>
    <col min="1538" max="1561" width="7.75" style="687" customWidth="1"/>
    <col min="1562" max="1792" width="9" style="687"/>
    <col min="1793" max="1793" width="21.875" style="687" customWidth="1"/>
    <col min="1794" max="1817" width="7.75" style="687" customWidth="1"/>
    <col min="1818" max="2048" width="9" style="687"/>
    <col min="2049" max="2049" width="21.875" style="687" customWidth="1"/>
    <col min="2050" max="2073" width="7.75" style="687" customWidth="1"/>
    <col min="2074" max="2304" width="9" style="687"/>
    <col min="2305" max="2305" width="21.875" style="687" customWidth="1"/>
    <col min="2306" max="2329" width="7.75" style="687" customWidth="1"/>
    <col min="2330" max="2560" width="9" style="687"/>
    <col min="2561" max="2561" width="21.875" style="687" customWidth="1"/>
    <col min="2562" max="2585" width="7.75" style="687" customWidth="1"/>
    <col min="2586" max="2816" width="9" style="687"/>
    <col min="2817" max="2817" width="21.875" style="687" customWidth="1"/>
    <col min="2818" max="2841" width="7.75" style="687" customWidth="1"/>
    <col min="2842" max="3072" width="9" style="687"/>
    <col min="3073" max="3073" width="21.875" style="687" customWidth="1"/>
    <col min="3074" max="3097" width="7.75" style="687" customWidth="1"/>
    <col min="3098" max="3328" width="9" style="687"/>
    <col min="3329" max="3329" width="21.875" style="687" customWidth="1"/>
    <col min="3330" max="3353" width="7.75" style="687" customWidth="1"/>
    <col min="3354" max="3584" width="9" style="687"/>
    <col min="3585" max="3585" width="21.875" style="687" customWidth="1"/>
    <col min="3586" max="3609" width="7.75" style="687" customWidth="1"/>
    <col min="3610" max="3840" width="9" style="687"/>
    <col min="3841" max="3841" width="21.875" style="687" customWidth="1"/>
    <col min="3842" max="3865" width="7.75" style="687" customWidth="1"/>
    <col min="3866" max="4096" width="9" style="687"/>
    <col min="4097" max="4097" width="21.875" style="687" customWidth="1"/>
    <col min="4098" max="4121" width="7.75" style="687" customWidth="1"/>
    <col min="4122" max="4352" width="9" style="687"/>
    <col min="4353" max="4353" width="21.875" style="687" customWidth="1"/>
    <col min="4354" max="4377" width="7.75" style="687" customWidth="1"/>
    <col min="4378" max="4608" width="9" style="687"/>
    <col min="4609" max="4609" width="21.875" style="687" customWidth="1"/>
    <col min="4610" max="4633" width="7.75" style="687" customWidth="1"/>
    <col min="4634" max="4864" width="9" style="687"/>
    <col min="4865" max="4865" width="21.875" style="687" customWidth="1"/>
    <col min="4866" max="4889" width="7.75" style="687" customWidth="1"/>
    <col min="4890" max="5120" width="9" style="687"/>
    <col min="5121" max="5121" width="21.875" style="687" customWidth="1"/>
    <col min="5122" max="5145" width="7.75" style="687" customWidth="1"/>
    <col min="5146" max="5376" width="9" style="687"/>
    <col min="5377" max="5377" width="21.875" style="687" customWidth="1"/>
    <col min="5378" max="5401" width="7.75" style="687" customWidth="1"/>
    <col min="5402" max="5632" width="9" style="687"/>
    <col min="5633" max="5633" width="21.875" style="687" customWidth="1"/>
    <col min="5634" max="5657" width="7.75" style="687" customWidth="1"/>
    <col min="5658" max="5888" width="9" style="687"/>
    <col min="5889" max="5889" width="21.875" style="687" customWidth="1"/>
    <col min="5890" max="5913" width="7.75" style="687" customWidth="1"/>
    <col min="5914" max="6144" width="9" style="687"/>
    <col min="6145" max="6145" width="21.875" style="687" customWidth="1"/>
    <col min="6146" max="6169" width="7.75" style="687" customWidth="1"/>
    <col min="6170" max="6400" width="9" style="687"/>
    <col min="6401" max="6401" width="21.875" style="687" customWidth="1"/>
    <col min="6402" max="6425" width="7.75" style="687" customWidth="1"/>
    <col min="6426" max="6656" width="9" style="687"/>
    <col min="6657" max="6657" width="21.875" style="687" customWidth="1"/>
    <col min="6658" max="6681" width="7.75" style="687" customWidth="1"/>
    <col min="6682" max="6912" width="9" style="687"/>
    <col min="6913" max="6913" width="21.875" style="687" customWidth="1"/>
    <col min="6914" max="6937" width="7.75" style="687" customWidth="1"/>
    <col min="6938" max="7168" width="9" style="687"/>
    <col min="7169" max="7169" width="21.875" style="687" customWidth="1"/>
    <col min="7170" max="7193" width="7.75" style="687" customWidth="1"/>
    <col min="7194" max="7424" width="9" style="687"/>
    <col min="7425" max="7425" width="21.875" style="687" customWidth="1"/>
    <col min="7426" max="7449" width="7.75" style="687" customWidth="1"/>
    <col min="7450" max="7680" width="9" style="687"/>
    <col min="7681" max="7681" width="21.875" style="687" customWidth="1"/>
    <col min="7682" max="7705" width="7.75" style="687" customWidth="1"/>
    <col min="7706" max="7936" width="9" style="687"/>
    <col min="7937" max="7937" width="21.875" style="687" customWidth="1"/>
    <col min="7938" max="7961" width="7.75" style="687" customWidth="1"/>
    <col min="7962" max="8192" width="9" style="687"/>
    <col min="8193" max="8193" width="21.875" style="687" customWidth="1"/>
    <col min="8194" max="8217" width="7.75" style="687" customWidth="1"/>
    <col min="8218" max="8448" width="9" style="687"/>
    <col min="8449" max="8449" width="21.875" style="687" customWidth="1"/>
    <col min="8450" max="8473" width="7.75" style="687" customWidth="1"/>
    <col min="8474" max="8704" width="9" style="687"/>
    <col min="8705" max="8705" width="21.875" style="687" customWidth="1"/>
    <col min="8706" max="8729" width="7.75" style="687" customWidth="1"/>
    <col min="8730" max="8960" width="9" style="687"/>
    <col min="8961" max="8961" width="21.875" style="687" customWidth="1"/>
    <col min="8962" max="8985" width="7.75" style="687" customWidth="1"/>
    <col min="8986" max="9216" width="9" style="687"/>
    <col min="9217" max="9217" width="21.875" style="687" customWidth="1"/>
    <col min="9218" max="9241" width="7.75" style="687" customWidth="1"/>
    <col min="9242" max="9472" width="9" style="687"/>
    <col min="9473" max="9473" width="21.875" style="687" customWidth="1"/>
    <col min="9474" max="9497" width="7.75" style="687" customWidth="1"/>
    <col min="9498" max="9728" width="9" style="687"/>
    <col min="9729" max="9729" width="21.875" style="687" customWidth="1"/>
    <col min="9730" max="9753" width="7.75" style="687" customWidth="1"/>
    <col min="9754" max="9984" width="9" style="687"/>
    <col min="9985" max="9985" width="21.875" style="687" customWidth="1"/>
    <col min="9986" max="10009" width="7.75" style="687" customWidth="1"/>
    <col min="10010" max="10240" width="9" style="687"/>
    <col min="10241" max="10241" width="21.875" style="687" customWidth="1"/>
    <col min="10242" max="10265" width="7.75" style="687" customWidth="1"/>
    <col min="10266" max="10496" width="9" style="687"/>
    <col min="10497" max="10497" width="21.875" style="687" customWidth="1"/>
    <col min="10498" max="10521" width="7.75" style="687" customWidth="1"/>
    <col min="10522" max="10752" width="9" style="687"/>
    <col min="10753" max="10753" width="21.875" style="687" customWidth="1"/>
    <col min="10754" max="10777" width="7.75" style="687" customWidth="1"/>
    <col min="10778" max="11008" width="9" style="687"/>
    <col min="11009" max="11009" width="21.875" style="687" customWidth="1"/>
    <col min="11010" max="11033" width="7.75" style="687" customWidth="1"/>
    <col min="11034" max="11264" width="9" style="687"/>
    <col min="11265" max="11265" width="21.875" style="687" customWidth="1"/>
    <col min="11266" max="11289" width="7.75" style="687" customWidth="1"/>
    <col min="11290" max="11520" width="9" style="687"/>
    <col min="11521" max="11521" width="21.875" style="687" customWidth="1"/>
    <col min="11522" max="11545" width="7.75" style="687" customWidth="1"/>
    <col min="11546" max="11776" width="9" style="687"/>
    <col min="11777" max="11777" width="21.875" style="687" customWidth="1"/>
    <col min="11778" max="11801" width="7.75" style="687" customWidth="1"/>
    <col min="11802" max="12032" width="9" style="687"/>
    <col min="12033" max="12033" width="21.875" style="687" customWidth="1"/>
    <col min="12034" max="12057" width="7.75" style="687" customWidth="1"/>
    <col min="12058" max="12288" width="9" style="687"/>
    <col min="12289" max="12289" width="21.875" style="687" customWidth="1"/>
    <col min="12290" max="12313" width="7.75" style="687" customWidth="1"/>
    <col min="12314" max="12544" width="9" style="687"/>
    <col min="12545" max="12545" width="21.875" style="687" customWidth="1"/>
    <col min="12546" max="12569" width="7.75" style="687" customWidth="1"/>
    <col min="12570" max="12800" width="9" style="687"/>
    <col min="12801" max="12801" width="21.875" style="687" customWidth="1"/>
    <col min="12802" max="12825" width="7.75" style="687" customWidth="1"/>
    <col min="12826" max="13056" width="9" style="687"/>
    <col min="13057" max="13057" width="21.875" style="687" customWidth="1"/>
    <col min="13058" max="13081" width="7.75" style="687" customWidth="1"/>
    <col min="13082" max="13312" width="9" style="687"/>
    <col min="13313" max="13313" width="21.875" style="687" customWidth="1"/>
    <col min="13314" max="13337" width="7.75" style="687" customWidth="1"/>
    <col min="13338" max="13568" width="9" style="687"/>
    <col min="13569" max="13569" width="21.875" style="687" customWidth="1"/>
    <col min="13570" max="13593" width="7.75" style="687" customWidth="1"/>
    <col min="13594" max="13824" width="9" style="687"/>
    <col min="13825" max="13825" width="21.875" style="687" customWidth="1"/>
    <col min="13826" max="13849" width="7.75" style="687" customWidth="1"/>
    <col min="13850" max="14080" width="9" style="687"/>
    <col min="14081" max="14081" width="21.875" style="687" customWidth="1"/>
    <col min="14082" max="14105" width="7.75" style="687" customWidth="1"/>
    <col min="14106" max="14336" width="9" style="687"/>
    <col min="14337" max="14337" width="21.875" style="687" customWidth="1"/>
    <col min="14338" max="14361" width="7.75" style="687" customWidth="1"/>
    <col min="14362" max="14592" width="9" style="687"/>
    <col min="14593" max="14593" width="21.875" style="687" customWidth="1"/>
    <col min="14594" max="14617" width="7.75" style="687" customWidth="1"/>
    <col min="14618" max="14848" width="9" style="687"/>
    <col min="14849" max="14849" width="21.875" style="687" customWidth="1"/>
    <col min="14850" max="14873" width="7.75" style="687" customWidth="1"/>
    <col min="14874" max="15104" width="9" style="687"/>
    <col min="15105" max="15105" width="21.875" style="687" customWidth="1"/>
    <col min="15106" max="15129" width="7.75" style="687" customWidth="1"/>
    <col min="15130" max="15360" width="9" style="687"/>
    <col min="15361" max="15361" width="21.875" style="687" customWidth="1"/>
    <col min="15362" max="15385" width="7.75" style="687" customWidth="1"/>
    <col min="15386" max="15616" width="9" style="687"/>
    <col min="15617" max="15617" width="21.875" style="687" customWidth="1"/>
    <col min="15618" max="15641" width="7.75" style="687" customWidth="1"/>
    <col min="15642" max="15872" width="9" style="687"/>
    <col min="15873" max="15873" width="21.875" style="687" customWidth="1"/>
    <col min="15874" max="15897" width="7.75" style="687" customWidth="1"/>
    <col min="15898" max="16128" width="9" style="687"/>
    <col min="16129" max="16129" width="21.875" style="687" customWidth="1"/>
    <col min="16130" max="16153" width="7.75" style="687" customWidth="1"/>
    <col min="16154" max="16384" width="9" style="687"/>
  </cols>
  <sheetData>
    <row r="1" spans="1:25" s="681" customFormat="1" ht="14.25">
      <c r="B1" s="682"/>
      <c r="C1" s="682"/>
      <c r="D1" s="682"/>
      <c r="E1" s="682"/>
      <c r="F1" s="682"/>
      <c r="G1" s="682"/>
      <c r="J1" s="681" t="s">
        <v>2821</v>
      </c>
    </row>
    <row r="2" spans="1:25" s="681" customFormat="1" ht="14.25">
      <c r="B2" s="682"/>
      <c r="C2" s="682"/>
      <c r="D2" s="682"/>
      <c r="E2" s="682"/>
      <c r="F2" s="682"/>
      <c r="G2" s="682"/>
      <c r="J2" s="681" t="s">
        <v>2735</v>
      </c>
    </row>
    <row r="3" spans="1:25" s="681" customFormat="1" ht="14.25">
      <c r="A3" s="681" t="s">
        <v>2822</v>
      </c>
      <c r="B3" s="682" t="s">
        <v>2823</v>
      </c>
      <c r="C3" s="682"/>
      <c r="D3" s="682"/>
      <c r="E3" s="682"/>
      <c r="F3" s="682"/>
      <c r="G3" s="682"/>
      <c r="J3" s="681" t="s">
        <v>2824</v>
      </c>
      <c r="X3" s="681" t="s">
        <v>2737</v>
      </c>
    </row>
    <row r="4" spans="1:25" s="681" customFormat="1" ht="15" thickBot="1">
      <c r="A4" s="681" t="s">
        <v>2825</v>
      </c>
      <c r="B4" s="682" t="s">
        <v>2826</v>
      </c>
      <c r="C4" s="682"/>
      <c r="D4" s="682"/>
      <c r="E4" s="682"/>
      <c r="F4" s="682"/>
      <c r="G4" s="682"/>
      <c r="J4" s="681" t="s">
        <v>2827</v>
      </c>
      <c r="X4" s="681" t="s">
        <v>2828</v>
      </c>
    </row>
    <row r="5" spans="1:25" ht="15" customHeight="1">
      <c r="A5" s="683"/>
      <c r="B5" s="769" t="s">
        <v>2829</v>
      </c>
      <c r="C5" s="770"/>
      <c r="D5" s="770"/>
      <c r="E5" s="771"/>
      <c r="F5" s="684" t="s">
        <v>2830</v>
      </c>
      <c r="G5" s="685"/>
      <c r="H5" s="684" t="s">
        <v>2831</v>
      </c>
      <c r="I5" s="685"/>
      <c r="J5" s="684" t="s">
        <v>2832</v>
      </c>
      <c r="K5" s="685"/>
      <c r="L5" s="684" t="s">
        <v>2833</v>
      </c>
      <c r="M5" s="685"/>
      <c r="N5" s="684" t="s">
        <v>2834</v>
      </c>
      <c r="O5" s="685"/>
      <c r="P5" s="684" t="s">
        <v>2835</v>
      </c>
      <c r="Q5" s="685"/>
      <c r="R5" s="684" t="s">
        <v>2836</v>
      </c>
      <c r="S5" s="685"/>
      <c r="T5" s="684" t="s">
        <v>2837</v>
      </c>
      <c r="U5" s="685"/>
      <c r="V5" s="684" t="s">
        <v>2838</v>
      </c>
      <c r="W5" s="685"/>
      <c r="X5" s="684" t="s">
        <v>2839</v>
      </c>
      <c r="Y5" s="686"/>
    </row>
    <row r="6" spans="1:25" ht="15" customHeight="1">
      <c r="A6" s="688" t="s">
        <v>2840</v>
      </c>
      <c r="B6" s="772"/>
      <c r="C6" s="773"/>
      <c r="D6" s="773"/>
      <c r="E6" s="774"/>
      <c r="F6" s="689" t="s">
        <v>2841</v>
      </c>
      <c r="G6" s="690"/>
      <c r="H6" s="689" t="s">
        <v>2842</v>
      </c>
      <c r="I6" s="690"/>
      <c r="J6" s="689" t="s">
        <v>2843</v>
      </c>
      <c r="K6" s="690"/>
      <c r="L6" s="689" t="s">
        <v>2844</v>
      </c>
      <c r="M6" s="690"/>
      <c r="N6" s="689" t="s">
        <v>2845</v>
      </c>
      <c r="O6" s="690"/>
      <c r="P6" s="689" t="s">
        <v>2846</v>
      </c>
      <c r="Q6" s="690"/>
      <c r="R6" s="689" t="s">
        <v>2847</v>
      </c>
      <c r="S6" s="690"/>
      <c r="T6" s="689" t="s">
        <v>2848</v>
      </c>
      <c r="U6" s="690"/>
      <c r="V6" s="689" t="s">
        <v>2849</v>
      </c>
      <c r="W6" s="690"/>
      <c r="X6" s="689" t="s">
        <v>2850</v>
      </c>
      <c r="Y6" s="691"/>
    </row>
    <row r="7" spans="1:25">
      <c r="A7" s="688" t="s">
        <v>2851</v>
      </c>
      <c r="B7" s="692" t="s">
        <v>2852</v>
      </c>
      <c r="C7" s="693" t="s">
        <v>2853</v>
      </c>
      <c r="D7" s="693" t="s">
        <v>2854</v>
      </c>
      <c r="E7" s="775" t="s">
        <v>2855</v>
      </c>
      <c r="F7" s="693" t="s">
        <v>2853</v>
      </c>
      <c r="G7" s="693" t="s">
        <v>2854</v>
      </c>
      <c r="H7" s="693" t="s">
        <v>2853</v>
      </c>
      <c r="I7" s="693" t="s">
        <v>2854</v>
      </c>
      <c r="J7" s="693" t="s">
        <v>2853</v>
      </c>
      <c r="K7" s="693" t="s">
        <v>2854</v>
      </c>
      <c r="L7" s="693" t="s">
        <v>2853</v>
      </c>
      <c r="M7" s="693" t="s">
        <v>2854</v>
      </c>
      <c r="N7" s="693" t="s">
        <v>2853</v>
      </c>
      <c r="O7" s="693" t="s">
        <v>2854</v>
      </c>
      <c r="P7" s="693" t="s">
        <v>2853</v>
      </c>
      <c r="Q7" s="693" t="s">
        <v>2854</v>
      </c>
      <c r="R7" s="693" t="s">
        <v>2853</v>
      </c>
      <c r="S7" s="693" t="s">
        <v>2854</v>
      </c>
      <c r="T7" s="693" t="s">
        <v>2853</v>
      </c>
      <c r="U7" s="693" t="s">
        <v>2854</v>
      </c>
      <c r="V7" s="693" t="s">
        <v>2853</v>
      </c>
      <c r="W7" s="693" t="s">
        <v>2854</v>
      </c>
      <c r="X7" s="693" t="s">
        <v>2853</v>
      </c>
      <c r="Y7" s="694" t="s">
        <v>2854</v>
      </c>
    </row>
    <row r="8" spans="1:25" ht="13.15" customHeight="1">
      <c r="A8" s="688"/>
      <c r="B8" s="695" t="s">
        <v>2856</v>
      </c>
      <c r="C8" s="693" t="s">
        <v>2857</v>
      </c>
      <c r="D8" s="693" t="s">
        <v>2858</v>
      </c>
      <c r="E8" s="776"/>
      <c r="F8" s="693" t="s">
        <v>2857</v>
      </c>
      <c r="G8" s="693" t="s">
        <v>2858</v>
      </c>
      <c r="H8" s="693" t="s">
        <v>2857</v>
      </c>
      <c r="I8" s="693" t="s">
        <v>2858</v>
      </c>
      <c r="J8" s="693" t="s">
        <v>2857</v>
      </c>
      <c r="K8" s="693" t="s">
        <v>2858</v>
      </c>
      <c r="L8" s="693" t="s">
        <v>2857</v>
      </c>
      <c r="M8" s="693" t="s">
        <v>2858</v>
      </c>
      <c r="N8" s="693" t="s">
        <v>2857</v>
      </c>
      <c r="O8" s="693" t="s">
        <v>2858</v>
      </c>
      <c r="P8" s="693" t="s">
        <v>2857</v>
      </c>
      <c r="Q8" s="693" t="s">
        <v>2858</v>
      </c>
      <c r="R8" s="693" t="s">
        <v>2857</v>
      </c>
      <c r="S8" s="693" t="s">
        <v>2858</v>
      </c>
      <c r="T8" s="693" t="s">
        <v>2857</v>
      </c>
      <c r="U8" s="693" t="s">
        <v>2858</v>
      </c>
      <c r="V8" s="693" t="s">
        <v>2857</v>
      </c>
      <c r="W8" s="693" t="s">
        <v>2858</v>
      </c>
      <c r="X8" s="693" t="s">
        <v>2857</v>
      </c>
      <c r="Y8" s="694" t="s">
        <v>2858</v>
      </c>
    </row>
    <row r="9" spans="1:25">
      <c r="A9" s="696" t="s">
        <v>2859</v>
      </c>
      <c r="B9" s="697">
        <f>SUM(C9:D9)</f>
        <v>35065</v>
      </c>
      <c r="C9" s="697">
        <f>SUM(C10:C19)</f>
        <v>23553</v>
      </c>
      <c r="D9" s="697">
        <f>SUM(D10:D19)</f>
        <v>11512</v>
      </c>
      <c r="E9" s="698">
        <f>B9/35065</f>
        <v>1</v>
      </c>
      <c r="F9" s="697">
        <f t="shared" ref="F9:Y9" si="0">SUM(F10:F19)</f>
        <v>15027</v>
      </c>
      <c r="G9" s="697">
        <f t="shared" si="0"/>
        <v>5629</v>
      </c>
      <c r="H9" s="697">
        <f t="shared" si="0"/>
        <v>2026</v>
      </c>
      <c r="I9" s="697">
        <f t="shared" si="0"/>
        <v>1592</v>
      </c>
      <c r="J9" s="697">
        <f t="shared" si="0"/>
        <v>2040</v>
      </c>
      <c r="K9" s="697">
        <f t="shared" si="0"/>
        <v>1277</v>
      </c>
      <c r="L9" s="697">
        <f t="shared" si="0"/>
        <v>2132</v>
      </c>
      <c r="M9" s="697">
        <f t="shared" si="0"/>
        <v>1368</v>
      </c>
      <c r="N9" s="697">
        <f t="shared" si="0"/>
        <v>696</v>
      </c>
      <c r="O9" s="697">
        <f t="shared" si="0"/>
        <v>413</v>
      </c>
      <c r="P9" s="697">
        <f t="shared" si="0"/>
        <v>569</v>
      </c>
      <c r="Q9" s="697">
        <f t="shared" si="0"/>
        <v>501</v>
      </c>
      <c r="R9" s="697">
        <f t="shared" si="0"/>
        <v>381</v>
      </c>
      <c r="S9" s="697">
        <f t="shared" si="0"/>
        <v>184</v>
      </c>
      <c r="T9" s="697">
        <f t="shared" si="0"/>
        <v>397</v>
      </c>
      <c r="U9" s="697">
        <f t="shared" si="0"/>
        <v>378</v>
      </c>
      <c r="V9" s="697">
        <f t="shared" si="0"/>
        <v>270</v>
      </c>
      <c r="W9" s="697">
        <f t="shared" si="0"/>
        <v>170</v>
      </c>
      <c r="X9" s="697">
        <f t="shared" si="0"/>
        <v>15</v>
      </c>
      <c r="Y9" s="699">
        <f t="shared" si="0"/>
        <v>0</v>
      </c>
    </row>
    <row r="10" spans="1:25" s="681" customFormat="1" ht="14.25">
      <c r="A10" s="696" t="s">
        <v>2860</v>
      </c>
      <c r="B10" s="697">
        <f t="shared" ref="B10:B19" si="1">SUM(C10:D10)</f>
        <v>414</v>
      </c>
      <c r="C10" s="697">
        <f>SUM(F10,H10,J10,L10,N10,P10,R10,T10,V10,X10)</f>
        <v>243</v>
      </c>
      <c r="D10" s="697">
        <f>SUM(G10,I10,K10,M10,O10,Q10,S10,U10,W10,Y10)</f>
        <v>171</v>
      </c>
      <c r="E10" s="698">
        <f t="shared" ref="E10:E19" si="2">B10/35065</f>
        <v>1.1806644802509625E-2</v>
      </c>
      <c r="F10" s="697">
        <v>171</v>
      </c>
      <c r="G10" s="697">
        <v>109</v>
      </c>
      <c r="H10" s="697">
        <v>9</v>
      </c>
      <c r="I10" s="697">
        <v>7</v>
      </c>
      <c r="J10" s="697">
        <v>34</v>
      </c>
      <c r="K10" s="697">
        <v>21</v>
      </c>
      <c r="L10" s="697">
        <v>12</v>
      </c>
      <c r="M10" s="697">
        <v>14</v>
      </c>
      <c r="N10" s="697">
        <v>1</v>
      </c>
      <c r="O10" s="697">
        <v>4</v>
      </c>
      <c r="P10" s="697">
        <v>5</v>
      </c>
      <c r="Q10" s="697">
        <v>8</v>
      </c>
      <c r="R10" s="697">
        <v>0</v>
      </c>
      <c r="S10" s="697">
        <v>0</v>
      </c>
      <c r="T10" s="697">
        <v>5</v>
      </c>
      <c r="U10" s="697">
        <v>8</v>
      </c>
      <c r="V10" s="697">
        <v>6</v>
      </c>
      <c r="W10" s="697">
        <v>0</v>
      </c>
      <c r="X10" s="697">
        <v>0</v>
      </c>
      <c r="Y10" s="700">
        <v>0</v>
      </c>
    </row>
    <row r="11" spans="1:25" s="681" customFormat="1" ht="14.25">
      <c r="A11" s="696" t="s">
        <v>2861</v>
      </c>
      <c r="B11" s="697">
        <f t="shared" si="1"/>
        <v>122</v>
      </c>
      <c r="C11" s="697">
        <f t="shared" ref="C11:D19" si="3">SUM(F11,H11,J11,L11,N11,P11,R11,T11,V11,X11)</f>
        <v>74</v>
      </c>
      <c r="D11" s="697">
        <f t="shared" si="3"/>
        <v>48</v>
      </c>
      <c r="E11" s="698">
        <f t="shared" si="2"/>
        <v>3.4792528161984885E-3</v>
      </c>
      <c r="F11" s="697">
        <v>52</v>
      </c>
      <c r="G11" s="697">
        <v>15</v>
      </c>
      <c r="H11" s="697">
        <v>5</v>
      </c>
      <c r="I11" s="697">
        <v>5</v>
      </c>
      <c r="J11" s="697">
        <v>2</v>
      </c>
      <c r="K11" s="697">
        <v>6</v>
      </c>
      <c r="L11" s="697">
        <v>4</v>
      </c>
      <c r="M11" s="697">
        <v>1</v>
      </c>
      <c r="N11" s="697">
        <v>0</v>
      </c>
      <c r="O11" s="697">
        <v>0</v>
      </c>
      <c r="P11" s="697">
        <v>8</v>
      </c>
      <c r="Q11" s="697">
        <v>19</v>
      </c>
      <c r="R11" s="697">
        <v>2</v>
      </c>
      <c r="S11" s="697">
        <v>1</v>
      </c>
      <c r="T11" s="697">
        <v>1</v>
      </c>
      <c r="U11" s="697">
        <v>1</v>
      </c>
      <c r="V11" s="697">
        <v>0</v>
      </c>
      <c r="W11" s="697">
        <v>0</v>
      </c>
      <c r="X11" s="697">
        <v>0</v>
      </c>
      <c r="Y11" s="700">
        <v>0</v>
      </c>
    </row>
    <row r="12" spans="1:25" s="681" customFormat="1" ht="14.25">
      <c r="A12" s="696" t="s">
        <v>2862</v>
      </c>
      <c r="B12" s="697">
        <f t="shared" si="1"/>
        <v>522</v>
      </c>
      <c r="C12" s="697">
        <f t="shared" si="3"/>
        <v>368</v>
      </c>
      <c r="D12" s="697">
        <f t="shared" si="3"/>
        <v>154</v>
      </c>
      <c r="E12" s="698">
        <f t="shared" si="2"/>
        <v>1.4886639098816483E-2</v>
      </c>
      <c r="F12" s="697">
        <v>129</v>
      </c>
      <c r="G12" s="697">
        <v>60</v>
      </c>
      <c r="H12" s="697">
        <v>12</v>
      </c>
      <c r="I12" s="697">
        <v>18</v>
      </c>
      <c r="J12" s="697">
        <v>2</v>
      </c>
      <c r="K12" s="697">
        <v>4</v>
      </c>
      <c r="L12" s="697">
        <v>110</v>
      </c>
      <c r="M12" s="697">
        <v>39</v>
      </c>
      <c r="N12" s="697">
        <v>88</v>
      </c>
      <c r="O12" s="697">
        <v>7</v>
      </c>
      <c r="P12" s="697">
        <v>23</v>
      </c>
      <c r="Q12" s="697">
        <v>23</v>
      </c>
      <c r="R12" s="697">
        <v>4</v>
      </c>
      <c r="S12" s="697">
        <v>1</v>
      </c>
      <c r="T12" s="697">
        <v>0</v>
      </c>
      <c r="U12" s="697">
        <v>0</v>
      </c>
      <c r="V12" s="697">
        <v>0</v>
      </c>
      <c r="W12" s="697">
        <v>2</v>
      </c>
      <c r="X12" s="697">
        <v>0</v>
      </c>
      <c r="Y12" s="700">
        <v>0</v>
      </c>
    </row>
    <row r="13" spans="1:25" s="681" customFormat="1" ht="14.25">
      <c r="A13" s="696" t="s">
        <v>2770</v>
      </c>
      <c r="B13" s="697">
        <f t="shared" si="1"/>
        <v>795</v>
      </c>
      <c r="C13" s="697">
        <f t="shared" si="3"/>
        <v>288</v>
      </c>
      <c r="D13" s="697">
        <f t="shared" si="3"/>
        <v>507</v>
      </c>
      <c r="E13" s="698">
        <f t="shared" si="2"/>
        <v>2.2672180236703265E-2</v>
      </c>
      <c r="F13" s="697">
        <v>121</v>
      </c>
      <c r="G13" s="697">
        <v>101</v>
      </c>
      <c r="H13" s="697">
        <v>60</v>
      </c>
      <c r="I13" s="697">
        <v>142</v>
      </c>
      <c r="J13" s="697">
        <v>21</v>
      </c>
      <c r="K13" s="697">
        <v>79</v>
      </c>
      <c r="L13" s="697">
        <v>27</v>
      </c>
      <c r="M13" s="697">
        <v>49</v>
      </c>
      <c r="N13" s="697">
        <v>50</v>
      </c>
      <c r="O13" s="697">
        <v>81</v>
      </c>
      <c r="P13" s="697">
        <v>7</v>
      </c>
      <c r="Q13" s="697">
        <v>42</v>
      </c>
      <c r="R13" s="697">
        <v>2</v>
      </c>
      <c r="S13" s="697">
        <v>13</v>
      </c>
      <c r="T13" s="697">
        <v>0</v>
      </c>
      <c r="U13" s="697">
        <v>0</v>
      </c>
      <c r="V13" s="697">
        <v>0</v>
      </c>
      <c r="W13" s="697">
        <v>0</v>
      </c>
      <c r="X13" s="697">
        <v>0</v>
      </c>
      <c r="Y13" s="700">
        <v>0</v>
      </c>
    </row>
    <row r="14" spans="1:25" s="681" customFormat="1" ht="14.25">
      <c r="A14" s="696" t="s">
        <v>2771</v>
      </c>
      <c r="B14" s="697">
        <f t="shared" si="1"/>
        <v>1101</v>
      </c>
      <c r="C14" s="697">
        <f t="shared" si="3"/>
        <v>462</v>
      </c>
      <c r="D14" s="697">
        <f t="shared" si="3"/>
        <v>639</v>
      </c>
      <c r="E14" s="698">
        <f t="shared" si="2"/>
        <v>3.1398830742906031E-2</v>
      </c>
      <c r="F14" s="697">
        <v>180</v>
      </c>
      <c r="G14" s="697">
        <v>166</v>
      </c>
      <c r="H14" s="697">
        <v>46</v>
      </c>
      <c r="I14" s="697">
        <v>105</v>
      </c>
      <c r="J14" s="697">
        <v>35</v>
      </c>
      <c r="K14" s="697">
        <v>46</v>
      </c>
      <c r="L14" s="697">
        <v>36</v>
      </c>
      <c r="M14" s="697">
        <v>166</v>
      </c>
      <c r="N14" s="697">
        <v>123</v>
      </c>
      <c r="O14" s="697">
        <v>91</v>
      </c>
      <c r="P14" s="697">
        <v>33</v>
      </c>
      <c r="Q14" s="697">
        <v>58</v>
      </c>
      <c r="R14" s="697">
        <v>8</v>
      </c>
      <c r="S14" s="697">
        <v>2</v>
      </c>
      <c r="T14" s="697">
        <v>0</v>
      </c>
      <c r="U14" s="697">
        <v>1</v>
      </c>
      <c r="V14" s="697">
        <v>1</v>
      </c>
      <c r="W14" s="697">
        <v>4</v>
      </c>
      <c r="X14" s="697">
        <v>0</v>
      </c>
      <c r="Y14" s="700">
        <v>0</v>
      </c>
    </row>
    <row r="15" spans="1:25" s="681" customFormat="1" ht="14.25">
      <c r="A15" s="696" t="s">
        <v>2772</v>
      </c>
      <c r="B15" s="697">
        <f t="shared" si="1"/>
        <v>1442</v>
      </c>
      <c r="C15" s="697">
        <f t="shared" si="3"/>
        <v>638</v>
      </c>
      <c r="D15" s="697">
        <f t="shared" si="3"/>
        <v>804</v>
      </c>
      <c r="E15" s="698">
        <f t="shared" si="2"/>
        <v>4.1123627548837874E-2</v>
      </c>
      <c r="F15" s="697">
        <v>243</v>
      </c>
      <c r="G15" s="697">
        <v>291</v>
      </c>
      <c r="H15" s="697">
        <v>82</v>
      </c>
      <c r="I15" s="697">
        <v>143</v>
      </c>
      <c r="J15" s="697">
        <v>46</v>
      </c>
      <c r="K15" s="697">
        <v>78</v>
      </c>
      <c r="L15" s="697">
        <v>148</v>
      </c>
      <c r="M15" s="697">
        <v>180</v>
      </c>
      <c r="N15" s="697">
        <v>74</v>
      </c>
      <c r="O15" s="697">
        <v>44</v>
      </c>
      <c r="P15" s="697">
        <v>30</v>
      </c>
      <c r="Q15" s="697">
        <v>55</v>
      </c>
      <c r="R15" s="697">
        <v>15</v>
      </c>
      <c r="S15" s="697">
        <v>13</v>
      </c>
      <c r="T15" s="697">
        <v>0</v>
      </c>
      <c r="U15" s="697">
        <v>0</v>
      </c>
      <c r="V15" s="697">
        <v>0</v>
      </c>
      <c r="W15" s="697">
        <v>0</v>
      </c>
      <c r="X15" s="697">
        <v>0</v>
      </c>
      <c r="Y15" s="700">
        <v>0</v>
      </c>
    </row>
    <row r="16" spans="1:25" s="681" customFormat="1" ht="14.25">
      <c r="A16" s="696" t="s">
        <v>2774</v>
      </c>
      <c r="B16" s="697">
        <f t="shared" si="1"/>
        <v>3382</v>
      </c>
      <c r="C16" s="697">
        <f t="shared" si="3"/>
        <v>1660</v>
      </c>
      <c r="D16" s="697">
        <f t="shared" si="3"/>
        <v>1722</v>
      </c>
      <c r="E16" s="698">
        <f t="shared" si="2"/>
        <v>9.6449451019535143E-2</v>
      </c>
      <c r="F16" s="697">
        <v>635</v>
      </c>
      <c r="G16" s="697">
        <v>598</v>
      </c>
      <c r="H16" s="697">
        <v>180</v>
      </c>
      <c r="I16" s="697">
        <v>296</v>
      </c>
      <c r="J16" s="697">
        <v>182</v>
      </c>
      <c r="K16" s="697">
        <v>258</v>
      </c>
      <c r="L16" s="697">
        <v>393</v>
      </c>
      <c r="M16" s="697">
        <v>311</v>
      </c>
      <c r="N16" s="697">
        <v>110</v>
      </c>
      <c r="O16" s="697">
        <v>76</v>
      </c>
      <c r="P16" s="697">
        <v>76</v>
      </c>
      <c r="Q16" s="697">
        <v>94</v>
      </c>
      <c r="R16" s="697">
        <v>31</v>
      </c>
      <c r="S16" s="697">
        <v>22</v>
      </c>
      <c r="T16" s="697">
        <v>49</v>
      </c>
      <c r="U16" s="697">
        <v>52</v>
      </c>
      <c r="V16" s="697">
        <v>4</v>
      </c>
      <c r="W16" s="697">
        <v>15</v>
      </c>
      <c r="X16" s="697">
        <v>0</v>
      </c>
      <c r="Y16" s="700">
        <v>0</v>
      </c>
    </row>
    <row r="17" spans="1:25" s="681" customFormat="1" ht="14.25">
      <c r="A17" s="696" t="s">
        <v>2778</v>
      </c>
      <c r="B17" s="697">
        <f t="shared" si="1"/>
        <v>3704</v>
      </c>
      <c r="C17" s="697">
        <f t="shared" si="3"/>
        <v>2026</v>
      </c>
      <c r="D17" s="697">
        <f t="shared" si="3"/>
        <v>1678</v>
      </c>
      <c r="E17" s="698">
        <f t="shared" si="2"/>
        <v>0.10563239697704263</v>
      </c>
      <c r="F17" s="697">
        <v>979</v>
      </c>
      <c r="G17" s="697">
        <v>796</v>
      </c>
      <c r="H17" s="697">
        <v>207</v>
      </c>
      <c r="I17" s="697">
        <v>227</v>
      </c>
      <c r="J17" s="697">
        <v>284</v>
      </c>
      <c r="K17" s="697">
        <v>245</v>
      </c>
      <c r="L17" s="697">
        <v>295</v>
      </c>
      <c r="M17" s="697">
        <v>210</v>
      </c>
      <c r="N17" s="697">
        <v>61</v>
      </c>
      <c r="O17" s="697">
        <v>42</v>
      </c>
      <c r="P17" s="697">
        <v>88</v>
      </c>
      <c r="Q17" s="697">
        <v>72</v>
      </c>
      <c r="R17" s="697">
        <v>60</v>
      </c>
      <c r="S17" s="697">
        <v>23</v>
      </c>
      <c r="T17" s="697">
        <v>44</v>
      </c>
      <c r="U17" s="697">
        <v>39</v>
      </c>
      <c r="V17" s="697">
        <v>8</v>
      </c>
      <c r="W17" s="697">
        <v>24</v>
      </c>
      <c r="X17" s="697">
        <v>0</v>
      </c>
      <c r="Y17" s="700">
        <v>0</v>
      </c>
    </row>
    <row r="18" spans="1:25" s="681" customFormat="1" ht="14.25">
      <c r="A18" s="696" t="s">
        <v>2783</v>
      </c>
      <c r="B18" s="697">
        <f t="shared" si="1"/>
        <v>3736</v>
      </c>
      <c r="C18" s="697">
        <f t="shared" si="3"/>
        <v>2263</v>
      </c>
      <c r="D18" s="697">
        <f t="shared" si="3"/>
        <v>1473</v>
      </c>
      <c r="E18" s="698">
        <f t="shared" si="2"/>
        <v>0.10654498787965208</v>
      </c>
      <c r="F18" s="697">
        <v>1178</v>
      </c>
      <c r="G18" s="697">
        <v>750</v>
      </c>
      <c r="H18" s="697">
        <v>334</v>
      </c>
      <c r="I18" s="697">
        <v>226</v>
      </c>
      <c r="J18" s="697">
        <v>310</v>
      </c>
      <c r="K18" s="697">
        <v>188</v>
      </c>
      <c r="L18" s="697">
        <v>207</v>
      </c>
      <c r="M18" s="697">
        <v>146</v>
      </c>
      <c r="N18" s="697">
        <v>58</v>
      </c>
      <c r="O18" s="697">
        <v>18</v>
      </c>
      <c r="P18" s="697">
        <v>68</v>
      </c>
      <c r="Q18" s="697">
        <v>45</v>
      </c>
      <c r="R18" s="697">
        <v>39</v>
      </c>
      <c r="S18" s="697">
        <v>26</v>
      </c>
      <c r="T18" s="697">
        <v>42</v>
      </c>
      <c r="U18" s="697">
        <v>45</v>
      </c>
      <c r="V18" s="697">
        <v>27</v>
      </c>
      <c r="W18" s="697">
        <v>29</v>
      </c>
      <c r="X18" s="697">
        <v>0</v>
      </c>
      <c r="Y18" s="700">
        <v>0</v>
      </c>
    </row>
    <row r="19" spans="1:25" s="681" customFormat="1" ht="15" thickBot="1">
      <c r="A19" s="701" t="s">
        <v>2863</v>
      </c>
      <c r="B19" s="702">
        <f t="shared" si="1"/>
        <v>19847</v>
      </c>
      <c r="C19" s="702">
        <f t="shared" si="3"/>
        <v>15531</v>
      </c>
      <c r="D19" s="702">
        <f t="shared" si="3"/>
        <v>4316</v>
      </c>
      <c r="E19" s="703">
        <f t="shared" si="2"/>
        <v>0.5660059888777984</v>
      </c>
      <c r="F19" s="702">
        <v>11339</v>
      </c>
      <c r="G19" s="702">
        <v>2743</v>
      </c>
      <c r="H19" s="702">
        <v>1091</v>
      </c>
      <c r="I19" s="702">
        <v>423</v>
      </c>
      <c r="J19" s="702">
        <v>1124</v>
      </c>
      <c r="K19" s="702">
        <v>352</v>
      </c>
      <c r="L19" s="702">
        <v>900</v>
      </c>
      <c r="M19" s="702">
        <v>252</v>
      </c>
      <c r="N19" s="702">
        <v>131</v>
      </c>
      <c r="O19" s="702">
        <v>50</v>
      </c>
      <c r="P19" s="702">
        <v>231</v>
      </c>
      <c r="Q19" s="702">
        <v>85</v>
      </c>
      <c r="R19" s="702">
        <v>220</v>
      </c>
      <c r="S19" s="702">
        <v>83</v>
      </c>
      <c r="T19" s="702">
        <v>256</v>
      </c>
      <c r="U19" s="702">
        <v>232</v>
      </c>
      <c r="V19" s="702">
        <v>224</v>
      </c>
      <c r="W19" s="702">
        <v>96</v>
      </c>
      <c r="X19" s="702">
        <v>15</v>
      </c>
      <c r="Y19" s="704">
        <v>0</v>
      </c>
    </row>
    <row r="20" spans="1:25" s="681" customFormat="1" ht="14.25">
      <c r="A20" s="705"/>
      <c r="B20" s="706"/>
      <c r="C20" s="706"/>
      <c r="D20" s="706"/>
      <c r="E20" s="707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</row>
    <row r="21" spans="1:25" s="681" customFormat="1" ht="14.25"/>
    <row r="22" spans="1:25" s="681" customFormat="1" ht="14.25">
      <c r="A22" s="777" t="s">
        <v>2864</v>
      </c>
      <c r="B22" s="780" t="s">
        <v>2865</v>
      </c>
      <c r="C22" s="781"/>
      <c r="D22" s="781"/>
      <c r="E22" s="781"/>
      <c r="F22" s="782"/>
      <c r="G22" s="708"/>
      <c r="H22" s="709">
        <v>41161</v>
      </c>
    </row>
    <row r="23" spans="1:25" s="681" customFormat="1" ht="14.25">
      <c r="A23" s="778"/>
      <c r="B23" s="783" t="s">
        <v>2866</v>
      </c>
      <c r="C23" s="784"/>
      <c r="D23" s="780" t="s">
        <v>2867</v>
      </c>
      <c r="E23" s="781"/>
      <c r="F23" s="782"/>
      <c r="G23" s="708"/>
      <c r="H23" s="709">
        <v>6518</v>
      </c>
    </row>
    <row r="24" spans="1:25" s="681" customFormat="1" ht="14.25">
      <c r="A24" s="778"/>
      <c r="B24" s="785"/>
      <c r="C24" s="786"/>
      <c r="D24" s="783" t="s">
        <v>2868</v>
      </c>
      <c r="E24" s="789"/>
      <c r="F24" s="784"/>
      <c r="G24" s="710"/>
      <c r="H24" s="711">
        <v>2590</v>
      </c>
    </row>
    <row r="25" spans="1:25" s="681" customFormat="1" ht="14.25">
      <c r="A25" s="778"/>
      <c r="B25" s="787"/>
      <c r="C25" s="788"/>
      <c r="D25" s="787"/>
      <c r="E25" s="790"/>
      <c r="F25" s="788"/>
      <c r="G25" s="712"/>
      <c r="H25" s="713"/>
    </row>
    <row r="26" spans="1:25" s="681" customFormat="1" ht="14.25">
      <c r="A26" s="779"/>
      <c r="B26" s="780" t="s">
        <v>2869</v>
      </c>
      <c r="C26" s="781"/>
      <c r="D26" s="781"/>
      <c r="E26" s="781"/>
      <c r="F26" s="782"/>
      <c r="G26" s="708"/>
      <c r="H26" s="709">
        <v>50269</v>
      </c>
    </row>
    <row r="27" spans="1:25" s="681" customFormat="1" ht="14.25"/>
    <row r="28" spans="1:25" s="681" customFormat="1" ht="14.25"/>
    <row r="29" spans="1:25" s="681" customFormat="1" ht="14.25">
      <c r="A29" s="681" t="s">
        <v>2870</v>
      </c>
    </row>
    <row r="30" spans="1:25" s="681" customFormat="1" ht="14.25">
      <c r="A30" s="681" t="s">
        <v>2871</v>
      </c>
    </row>
    <row r="31" spans="1:25" s="681" customFormat="1" ht="14.25"/>
    <row r="32" spans="1:25" s="681" customFormat="1" ht="14.25"/>
    <row r="33" s="681" customFormat="1" ht="14.25"/>
    <row r="34" s="681" customFormat="1" ht="14.25"/>
    <row r="35" s="681" customFormat="1" ht="14.25"/>
    <row r="36" s="681" customFormat="1" ht="14.25"/>
    <row r="37" s="681" customFormat="1" ht="14.25"/>
    <row r="38" s="681" customFormat="1" ht="14.25"/>
    <row r="39" s="681" customFormat="1" ht="14.25"/>
    <row r="40" s="681" customFormat="1" ht="14.25"/>
    <row r="41" s="681" customFormat="1" ht="14.25"/>
    <row r="42" s="681" customFormat="1" ht="14.25"/>
    <row r="43" s="681" customFormat="1" ht="14.25"/>
    <row r="44" s="681" customFormat="1" ht="14.25"/>
    <row r="45" s="681" customFormat="1" ht="14.25"/>
  </sheetData>
  <mergeCells count="8">
    <mergeCell ref="B5:E6"/>
    <mergeCell ref="E7:E8"/>
    <mergeCell ref="A22:A26"/>
    <mergeCell ref="B22:F22"/>
    <mergeCell ref="B23:C25"/>
    <mergeCell ref="D23:F23"/>
    <mergeCell ref="D24:F25"/>
    <mergeCell ref="B26:F26"/>
  </mergeCells>
  <phoneticPr fontId="5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30"/>
  <sheetViews>
    <sheetView workbookViewId="0">
      <selection activeCell="F6" sqref="F6:O6"/>
    </sheetView>
  </sheetViews>
  <sheetFormatPr defaultRowHeight="16.5"/>
  <cols>
    <col min="1" max="1" width="20.625" style="321" customWidth="1"/>
    <col min="2" max="6" width="8.25" style="320" bestFit="1" customWidth="1"/>
    <col min="7" max="15" width="7.125" style="320" customWidth="1"/>
    <col min="16" max="16384" width="9" style="320"/>
  </cols>
  <sheetData>
    <row r="1" spans="1:18" ht="24.95" customHeight="1">
      <c r="A1" s="805" t="s">
        <v>1703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1702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334"/>
      <c r="B3" s="1135" t="s">
        <v>1701</v>
      </c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805"/>
      <c r="N3" s="817"/>
      <c r="O3" s="817"/>
      <c r="P3" s="805" t="s">
        <v>1700</v>
      </c>
      <c r="Q3" s="817"/>
      <c r="R3" s="817"/>
    </row>
    <row r="4" spans="1:18" ht="18" customHeight="1">
      <c r="A4" s="333"/>
      <c r="B4" s="1136" t="s">
        <v>1699</v>
      </c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834"/>
      <c r="N4" s="835"/>
      <c r="O4" s="835"/>
      <c r="P4" s="834" t="s">
        <v>1698</v>
      </c>
      <c r="Q4" s="835"/>
      <c r="R4" s="835"/>
    </row>
    <row r="5" spans="1:18" s="321" customFormat="1" ht="33.950000000000003" customHeight="1">
      <c r="A5" s="1137" t="s">
        <v>1697</v>
      </c>
      <c r="B5" s="1140" t="s">
        <v>1696</v>
      </c>
      <c r="C5" s="1141"/>
      <c r="D5" s="1141"/>
      <c r="E5" s="1142"/>
      <c r="F5" s="836" t="s">
        <v>1695</v>
      </c>
      <c r="G5" s="836"/>
      <c r="H5" s="836" t="s">
        <v>1694</v>
      </c>
      <c r="I5" s="836"/>
      <c r="J5" s="836" t="s">
        <v>1693</v>
      </c>
      <c r="K5" s="836"/>
      <c r="L5" s="836" t="s">
        <v>1692</v>
      </c>
      <c r="M5" s="836"/>
      <c r="N5" s="819" t="s">
        <v>1691</v>
      </c>
      <c r="O5" s="819"/>
      <c r="P5" s="819" t="s">
        <v>1690</v>
      </c>
      <c r="Q5" s="819"/>
    </row>
    <row r="6" spans="1:18" s="321" customFormat="1" ht="34.700000000000003" customHeight="1">
      <c r="A6" s="1138"/>
      <c r="B6" s="1140" t="s">
        <v>1689</v>
      </c>
      <c r="C6" s="1141"/>
      <c r="D6" s="1142"/>
      <c r="E6" s="5" t="s">
        <v>1688</v>
      </c>
      <c r="F6" s="819" t="s">
        <v>1687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321" customFormat="1" ht="34.700000000000003" customHeight="1">
      <c r="A7" s="1139"/>
      <c r="B7" s="332" t="s">
        <v>1686</v>
      </c>
      <c r="C7" s="331" t="s">
        <v>1685</v>
      </c>
      <c r="D7" s="331" t="s">
        <v>1684</v>
      </c>
      <c r="E7" s="7" t="s">
        <v>1683</v>
      </c>
      <c r="F7" s="330" t="s">
        <v>1682</v>
      </c>
      <c r="G7" s="330" t="s">
        <v>1681</v>
      </c>
      <c r="H7" s="330" t="s">
        <v>1682</v>
      </c>
      <c r="I7" s="330" t="s">
        <v>1681</v>
      </c>
      <c r="J7" s="330" t="s">
        <v>1682</v>
      </c>
      <c r="K7" s="330" t="s">
        <v>1681</v>
      </c>
      <c r="L7" s="330" t="s">
        <v>1682</v>
      </c>
      <c r="M7" s="330" t="s">
        <v>1681</v>
      </c>
      <c r="N7" s="330" t="s">
        <v>1682</v>
      </c>
      <c r="O7" s="330" t="s">
        <v>1681</v>
      </c>
      <c r="P7" s="330" t="s">
        <v>1682</v>
      </c>
      <c r="Q7" s="330" t="s">
        <v>1681</v>
      </c>
    </row>
    <row r="8" spans="1:18" ht="40.5" customHeight="1">
      <c r="A8" s="329" t="s">
        <v>1680</v>
      </c>
      <c r="B8" s="325">
        <v>31448</v>
      </c>
      <c r="C8" s="325">
        <v>21012</v>
      </c>
      <c r="D8" s="325">
        <v>10436</v>
      </c>
      <c r="E8" s="326">
        <v>100</v>
      </c>
      <c r="F8" s="325">
        <v>12098</v>
      </c>
      <c r="G8" s="325">
        <v>5029</v>
      </c>
      <c r="H8" s="325">
        <v>3121</v>
      </c>
      <c r="I8" s="325">
        <v>1803</v>
      </c>
      <c r="J8" s="325">
        <v>2945</v>
      </c>
      <c r="K8" s="325">
        <v>1721</v>
      </c>
      <c r="L8" s="325">
        <v>1215</v>
      </c>
      <c r="M8" s="325">
        <v>897</v>
      </c>
      <c r="N8" s="325">
        <v>646</v>
      </c>
      <c r="O8" s="325">
        <v>469</v>
      </c>
      <c r="P8" s="325">
        <v>987</v>
      </c>
      <c r="Q8" s="325">
        <v>517</v>
      </c>
    </row>
    <row r="9" spans="1:18" ht="40.5" customHeight="1">
      <c r="A9" s="328" t="s">
        <v>1679</v>
      </c>
      <c r="B9" s="325">
        <v>450</v>
      </c>
      <c r="C9" s="325">
        <v>317</v>
      </c>
      <c r="D9" s="325">
        <v>133</v>
      </c>
      <c r="E9" s="326">
        <v>1.43</v>
      </c>
      <c r="F9" s="325">
        <v>238</v>
      </c>
      <c r="G9" s="325">
        <v>88</v>
      </c>
      <c r="H9" s="325">
        <v>40</v>
      </c>
      <c r="I9" s="325">
        <v>14</v>
      </c>
      <c r="J9" s="325">
        <v>22</v>
      </c>
      <c r="K9" s="325">
        <v>14</v>
      </c>
      <c r="L9" s="325">
        <v>3</v>
      </c>
      <c r="M9" s="325">
        <v>8</v>
      </c>
      <c r="N9" s="325">
        <v>1</v>
      </c>
      <c r="O9" s="325">
        <v>2</v>
      </c>
      <c r="P9" s="325">
        <v>13</v>
      </c>
      <c r="Q9" s="325">
        <v>7</v>
      </c>
    </row>
    <row r="10" spans="1:18" ht="40.5" customHeight="1">
      <c r="A10" s="328" t="s">
        <v>1678</v>
      </c>
      <c r="B10" s="325">
        <v>135</v>
      </c>
      <c r="C10" s="325">
        <v>76</v>
      </c>
      <c r="D10" s="325">
        <v>59</v>
      </c>
      <c r="E10" s="326">
        <v>0.43</v>
      </c>
      <c r="F10" s="325">
        <v>24</v>
      </c>
      <c r="G10" s="325">
        <v>18</v>
      </c>
      <c r="H10" s="325">
        <v>5</v>
      </c>
      <c r="I10" s="325">
        <v>9</v>
      </c>
      <c r="J10" s="325">
        <v>3</v>
      </c>
      <c r="K10" s="325">
        <v>7</v>
      </c>
      <c r="L10" s="325">
        <v>12</v>
      </c>
      <c r="M10" s="325">
        <v>13</v>
      </c>
      <c r="N10" s="325">
        <v>1</v>
      </c>
      <c r="O10" s="325">
        <v>7</v>
      </c>
      <c r="P10" s="325">
        <v>31</v>
      </c>
      <c r="Q10" s="325">
        <v>5</v>
      </c>
    </row>
    <row r="11" spans="1:18" ht="40.5" customHeight="1">
      <c r="A11" s="328" t="s">
        <v>1677</v>
      </c>
      <c r="B11" s="325">
        <v>5</v>
      </c>
      <c r="C11" s="325">
        <v>3</v>
      </c>
      <c r="D11" s="325">
        <v>2</v>
      </c>
      <c r="E11" s="326">
        <v>0.02</v>
      </c>
      <c r="F11" s="325">
        <v>1</v>
      </c>
      <c r="G11" s="325">
        <v>1</v>
      </c>
      <c r="H11" s="325">
        <v>1</v>
      </c>
      <c r="I11" s="325">
        <v>1</v>
      </c>
      <c r="J11" s="325">
        <v>0</v>
      </c>
      <c r="K11" s="325">
        <v>0</v>
      </c>
      <c r="L11" s="325">
        <v>0</v>
      </c>
      <c r="M11" s="325">
        <v>0</v>
      </c>
      <c r="N11" s="325">
        <v>0</v>
      </c>
      <c r="O11" s="325">
        <v>0</v>
      </c>
      <c r="P11" s="325">
        <v>1</v>
      </c>
      <c r="Q11" s="325">
        <v>0</v>
      </c>
    </row>
    <row r="12" spans="1:18" ht="40.5" customHeight="1">
      <c r="A12" s="327" t="s">
        <v>1676</v>
      </c>
      <c r="B12" s="325">
        <v>592</v>
      </c>
      <c r="C12" s="325">
        <v>196</v>
      </c>
      <c r="D12" s="325">
        <v>396</v>
      </c>
      <c r="E12" s="326">
        <v>1.88</v>
      </c>
      <c r="F12" s="325">
        <v>114</v>
      </c>
      <c r="G12" s="325">
        <v>202</v>
      </c>
      <c r="H12" s="325">
        <v>13</v>
      </c>
      <c r="I12" s="325">
        <v>35</v>
      </c>
      <c r="J12" s="325">
        <v>27</v>
      </c>
      <c r="K12" s="325">
        <v>68</v>
      </c>
      <c r="L12" s="325">
        <v>20</v>
      </c>
      <c r="M12" s="325">
        <v>43</v>
      </c>
      <c r="N12" s="325">
        <v>15</v>
      </c>
      <c r="O12" s="325">
        <v>22</v>
      </c>
      <c r="P12" s="325">
        <v>7</v>
      </c>
      <c r="Q12" s="325">
        <v>26</v>
      </c>
    </row>
    <row r="13" spans="1:18" ht="40.5" customHeight="1">
      <c r="A13" s="327" t="s">
        <v>1675</v>
      </c>
      <c r="B13" s="325">
        <v>774</v>
      </c>
      <c r="C13" s="325">
        <v>236</v>
      </c>
      <c r="D13" s="325">
        <v>538</v>
      </c>
      <c r="E13" s="326">
        <v>2.46</v>
      </c>
      <c r="F13" s="325">
        <v>91</v>
      </c>
      <c r="G13" s="325">
        <v>181</v>
      </c>
      <c r="H13" s="325">
        <v>47</v>
      </c>
      <c r="I13" s="325">
        <v>94</v>
      </c>
      <c r="J13" s="325">
        <v>30</v>
      </c>
      <c r="K13" s="325">
        <v>53</v>
      </c>
      <c r="L13" s="325">
        <v>23</v>
      </c>
      <c r="M13" s="325">
        <v>107</v>
      </c>
      <c r="N13" s="325">
        <v>30</v>
      </c>
      <c r="O13" s="325">
        <v>73</v>
      </c>
      <c r="P13" s="325">
        <v>15</v>
      </c>
      <c r="Q13" s="325">
        <v>30</v>
      </c>
    </row>
    <row r="14" spans="1:18" ht="40.5" customHeight="1">
      <c r="A14" s="327" t="s">
        <v>1674</v>
      </c>
      <c r="B14" s="325">
        <v>1036</v>
      </c>
      <c r="C14" s="325">
        <v>364</v>
      </c>
      <c r="D14" s="325">
        <v>672</v>
      </c>
      <c r="E14" s="326">
        <v>3.29</v>
      </c>
      <c r="F14" s="325">
        <v>150</v>
      </c>
      <c r="G14" s="325">
        <v>246</v>
      </c>
      <c r="H14" s="325">
        <v>74</v>
      </c>
      <c r="I14" s="325">
        <v>117</v>
      </c>
      <c r="J14" s="325">
        <v>33</v>
      </c>
      <c r="K14" s="325">
        <v>89</v>
      </c>
      <c r="L14" s="325">
        <v>49</v>
      </c>
      <c r="M14" s="325">
        <v>105</v>
      </c>
      <c r="N14" s="325">
        <v>32</v>
      </c>
      <c r="O14" s="325">
        <v>59</v>
      </c>
      <c r="P14" s="325">
        <v>26</v>
      </c>
      <c r="Q14" s="325">
        <v>56</v>
      </c>
    </row>
    <row r="15" spans="1:18" ht="40.5" customHeight="1">
      <c r="A15" s="327" t="s">
        <v>1673</v>
      </c>
      <c r="B15" s="325">
        <v>1437</v>
      </c>
      <c r="C15" s="325">
        <v>590</v>
      </c>
      <c r="D15" s="325">
        <v>847</v>
      </c>
      <c r="E15" s="326">
        <v>4.57</v>
      </c>
      <c r="F15" s="325">
        <v>277</v>
      </c>
      <c r="G15" s="325">
        <v>358</v>
      </c>
      <c r="H15" s="325">
        <v>125</v>
      </c>
      <c r="I15" s="325">
        <v>147</v>
      </c>
      <c r="J15" s="325">
        <v>58</v>
      </c>
      <c r="K15" s="325">
        <v>154</v>
      </c>
      <c r="L15" s="325">
        <v>84</v>
      </c>
      <c r="M15" s="325">
        <v>89</v>
      </c>
      <c r="N15" s="325">
        <v>30</v>
      </c>
      <c r="O15" s="325">
        <v>61</v>
      </c>
      <c r="P15" s="325">
        <v>16</v>
      </c>
      <c r="Q15" s="325">
        <v>38</v>
      </c>
    </row>
    <row r="16" spans="1:18" ht="40.5" customHeight="1">
      <c r="A16" s="327" t="s">
        <v>1672</v>
      </c>
      <c r="B16" s="325">
        <v>1752</v>
      </c>
      <c r="C16" s="325">
        <v>869</v>
      </c>
      <c r="D16" s="325">
        <v>883</v>
      </c>
      <c r="E16" s="326">
        <v>5.57</v>
      </c>
      <c r="F16" s="325">
        <v>395</v>
      </c>
      <c r="G16" s="325">
        <v>372</v>
      </c>
      <c r="H16" s="325">
        <v>146</v>
      </c>
      <c r="I16" s="325">
        <v>165</v>
      </c>
      <c r="J16" s="325">
        <v>78</v>
      </c>
      <c r="K16" s="325">
        <v>140</v>
      </c>
      <c r="L16" s="325">
        <v>110</v>
      </c>
      <c r="M16" s="325">
        <v>104</v>
      </c>
      <c r="N16" s="325">
        <v>64</v>
      </c>
      <c r="O16" s="325">
        <v>45</v>
      </c>
      <c r="P16" s="325">
        <v>76</v>
      </c>
      <c r="Q16" s="325">
        <v>57</v>
      </c>
    </row>
    <row r="17" spans="1:17" ht="40.5" customHeight="1">
      <c r="A17" s="327" t="s">
        <v>1671</v>
      </c>
      <c r="B17" s="325">
        <v>4088</v>
      </c>
      <c r="C17" s="325">
        <v>2180</v>
      </c>
      <c r="D17" s="325">
        <v>1908</v>
      </c>
      <c r="E17" s="326">
        <v>13</v>
      </c>
      <c r="F17" s="325">
        <v>958</v>
      </c>
      <c r="G17" s="325">
        <v>895</v>
      </c>
      <c r="H17" s="325">
        <v>329</v>
      </c>
      <c r="I17" s="325">
        <v>311</v>
      </c>
      <c r="J17" s="325">
        <v>411</v>
      </c>
      <c r="K17" s="325">
        <v>371</v>
      </c>
      <c r="L17" s="325">
        <v>181</v>
      </c>
      <c r="M17" s="325">
        <v>157</v>
      </c>
      <c r="N17" s="325">
        <v>122</v>
      </c>
      <c r="O17" s="325">
        <v>71</v>
      </c>
      <c r="P17" s="325">
        <v>179</v>
      </c>
      <c r="Q17" s="325">
        <v>103</v>
      </c>
    </row>
    <row r="18" spans="1:17" ht="40.5" customHeight="1">
      <c r="A18" s="327" t="s">
        <v>1670</v>
      </c>
      <c r="B18" s="325">
        <v>4135</v>
      </c>
      <c r="C18" s="325">
        <v>2629</v>
      </c>
      <c r="D18" s="325">
        <v>1506</v>
      </c>
      <c r="E18" s="326">
        <v>13.15</v>
      </c>
      <c r="F18" s="325">
        <v>1220</v>
      </c>
      <c r="G18" s="325">
        <v>791</v>
      </c>
      <c r="H18" s="325">
        <v>445</v>
      </c>
      <c r="I18" s="325">
        <v>255</v>
      </c>
      <c r="J18" s="325">
        <v>588</v>
      </c>
      <c r="K18" s="325">
        <v>250</v>
      </c>
      <c r="L18" s="325">
        <v>142</v>
      </c>
      <c r="M18" s="325">
        <v>91</v>
      </c>
      <c r="N18" s="325">
        <v>97</v>
      </c>
      <c r="O18" s="325">
        <v>49</v>
      </c>
      <c r="P18" s="325">
        <v>137</v>
      </c>
      <c r="Q18" s="325">
        <v>70</v>
      </c>
    </row>
    <row r="19" spans="1:17" ht="40.5" customHeight="1">
      <c r="A19" s="327" t="s">
        <v>1669</v>
      </c>
      <c r="B19" s="325">
        <v>3807</v>
      </c>
      <c r="C19" s="325">
        <v>2630</v>
      </c>
      <c r="D19" s="325">
        <v>1177</v>
      </c>
      <c r="E19" s="326">
        <v>12.11</v>
      </c>
      <c r="F19" s="325">
        <v>1349</v>
      </c>
      <c r="G19" s="325">
        <v>557</v>
      </c>
      <c r="H19" s="325">
        <v>458</v>
      </c>
      <c r="I19" s="325">
        <v>240</v>
      </c>
      <c r="J19" s="325">
        <v>479</v>
      </c>
      <c r="K19" s="325">
        <v>234</v>
      </c>
      <c r="L19" s="325">
        <v>157</v>
      </c>
      <c r="M19" s="325">
        <v>74</v>
      </c>
      <c r="N19" s="325">
        <v>59</v>
      </c>
      <c r="O19" s="325">
        <v>27</v>
      </c>
      <c r="P19" s="325">
        <v>128</v>
      </c>
      <c r="Q19" s="325">
        <v>45</v>
      </c>
    </row>
    <row r="20" spans="1:17" ht="40.5" customHeight="1">
      <c r="A20" s="327" t="s">
        <v>1668</v>
      </c>
      <c r="B20" s="325">
        <v>13237</v>
      </c>
      <c r="C20" s="325">
        <v>10922</v>
      </c>
      <c r="D20" s="325">
        <v>2315</v>
      </c>
      <c r="E20" s="326">
        <v>42.09</v>
      </c>
      <c r="F20" s="325">
        <v>7281</v>
      </c>
      <c r="G20" s="325">
        <v>1320</v>
      </c>
      <c r="H20" s="325">
        <v>1438</v>
      </c>
      <c r="I20" s="325">
        <v>415</v>
      </c>
      <c r="J20" s="325">
        <v>1216</v>
      </c>
      <c r="K20" s="325">
        <v>341</v>
      </c>
      <c r="L20" s="325">
        <v>434</v>
      </c>
      <c r="M20" s="325">
        <v>106</v>
      </c>
      <c r="N20" s="325">
        <v>195</v>
      </c>
      <c r="O20" s="325">
        <v>53</v>
      </c>
      <c r="P20" s="325">
        <v>358</v>
      </c>
      <c r="Q20" s="325">
        <v>80</v>
      </c>
    </row>
    <row r="21" spans="1:17" ht="40.5" customHeight="1">
      <c r="A21" s="327"/>
      <c r="B21" s="325"/>
      <c r="C21" s="325"/>
      <c r="D21" s="325"/>
      <c r="E21" s="326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</row>
    <row r="22" spans="1:17" ht="29.45" customHeight="1">
      <c r="A22" s="823" t="s">
        <v>1667</v>
      </c>
      <c r="B22" s="825" t="s">
        <v>1666</v>
      </c>
      <c r="C22" s="826"/>
      <c r="D22" s="826"/>
      <c r="E22" s="826"/>
      <c r="F22" s="826"/>
      <c r="G22" s="826"/>
      <c r="H22" s="826"/>
      <c r="I22" s="827"/>
      <c r="J22" s="1145">
        <v>44713</v>
      </c>
      <c r="K22" s="1146"/>
      <c r="L22" s="1146"/>
      <c r="M22" s="1146"/>
      <c r="N22" s="1146"/>
      <c r="O22" s="1146"/>
      <c r="P22" s="1147"/>
      <c r="Q22" s="1147"/>
    </row>
    <row r="23" spans="1:17" ht="29.45" customHeight="1">
      <c r="A23" s="824"/>
      <c r="B23" s="828" t="s">
        <v>1665</v>
      </c>
      <c r="C23" s="829"/>
      <c r="D23" s="823"/>
      <c r="E23" s="826" t="s">
        <v>1664</v>
      </c>
      <c r="F23" s="826"/>
      <c r="G23" s="826"/>
      <c r="H23" s="826"/>
      <c r="I23" s="827"/>
      <c r="J23" s="1145">
        <v>3593</v>
      </c>
      <c r="K23" s="1146"/>
      <c r="L23" s="1146"/>
      <c r="M23" s="1146"/>
      <c r="N23" s="1146"/>
      <c r="O23" s="1146"/>
      <c r="P23" s="1147"/>
      <c r="Q23" s="1147"/>
    </row>
    <row r="24" spans="1:17" ht="29.45" customHeight="1">
      <c r="A24" s="824"/>
      <c r="B24" s="814"/>
      <c r="C24" s="809"/>
      <c r="D24" s="810"/>
      <c r="E24" s="809" t="s">
        <v>1663</v>
      </c>
      <c r="F24" s="809"/>
      <c r="G24" s="809"/>
      <c r="H24" s="809"/>
      <c r="I24" s="810"/>
      <c r="J24" s="1145">
        <v>5149</v>
      </c>
      <c r="K24" s="1146"/>
      <c r="L24" s="1146"/>
      <c r="M24" s="1146"/>
      <c r="N24" s="1146"/>
      <c r="O24" s="1146"/>
      <c r="P24" s="1147"/>
      <c r="Q24" s="1147"/>
    </row>
    <row r="25" spans="1:17" ht="29.45" customHeight="1">
      <c r="A25" s="810"/>
      <c r="B25" s="814" t="s">
        <v>1662</v>
      </c>
      <c r="C25" s="809"/>
      <c r="D25" s="809"/>
      <c r="E25" s="809"/>
      <c r="F25" s="809"/>
      <c r="G25" s="809"/>
      <c r="H25" s="809"/>
      <c r="I25" s="810"/>
      <c r="J25" s="1145">
        <v>53455</v>
      </c>
      <c r="K25" s="1146"/>
      <c r="L25" s="1146"/>
      <c r="M25" s="1146"/>
      <c r="N25" s="1146"/>
      <c r="O25" s="1146"/>
      <c r="P25" s="324"/>
      <c r="Q25" s="324"/>
    </row>
    <row r="27" spans="1:17" s="323" customFormat="1" ht="21.2" customHeight="1">
      <c r="A27" s="1143" t="s">
        <v>1661</v>
      </c>
      <c r="B27" s="1143"/>
      <c r="C27" s="1143"/>
      <c r="D27" s="1143"/>
      <c r="E27" s="1143"/>
      <c r="F27" s="1143"/>
      <c r="G27" s="1143"/>
      <c r="H27" s="1143"/>
      <c r="I27" s="1143"/>
      <c r="J27" s="1143"/>
      <c r="K27" s="1143"/>
      <c r="L27" s="1143"/>
      <c r="M27" s="1143"/>
      <c r="N27" s="1143"/>
      <c r="O27" s="1143"/>
    </row>
    <row r="28" spans="1:17" s="323" customFormat="1" ht="21.2" customHeight="1">
      <c r="A28" s="1144" t="s">
        <v>1660</v>
      </c>
      <c r="B28" s="1144"/>
      <c r="C28" s="1144"/>
      <c r="D28" s="1144"/>
      <c r="E28" s="1144"/>
      <c r="F28" s="1144"/>
      <c r="G28" s="1144"/>
      <c r="H28" s="1144"/>
      <c r="I28" s="1144"/>
      <c r="J28" s="1144"/>
      <c r="K28" s="1144"/>
      <c r="L28" s="1144"/>
      <c r="M28" s="1144"/>
      <c r="N28" s="1144"/>
      <c r="O28" s="1144"/>
    </row>
    <row r="29" spans="1:17" s="322" customFormat="1" ht="14.25">
      <c r="A29" s="322" t="s">
        <v>1659</v>
      </c>
    </row>
    <row r="30" spans="1:17" s="322" customFormat="1" ht="14.25">
      <c r="A30" s="322" t="s">
        <v>1658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R30"/>
  <sheetViews>
    <sheetView workbookViewId="0">
      <selection activeCell="E8" sqref="E8"/>
    </sheetView>
  </sheetViews>
  <sheetFormatPr defaultRowHeight="16.5"/>
  <cols>
    <col min="1" max="1" width="20.625" style="304" customWidth="1"/>
    <col min="2" max="15" width="7.125" style="303" customWidth="1"/>
    <col min="16" max="16384" width="9" style="303"/>
  </cols>
  <sheetData>
    <row r="1" spans="1:18" ht="24.95" customHeight="1">
      <c r="A1" s="805" t="s">
        <v>1657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1656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319"/>
      <c r="B3" s="1152" t="s">
        <v>1655</v>
      </c>
      <c r="C3" s="1152"/>
      <c r="D3" s="1152"/>
      <c r="E3" s="1152"/>
      <c r="F3" s="1152"/>
      <c r="G3" s="1152"/>
      <c r="H3" s="1152"/>
      <c r="I3" s="1152"/>
      <c r="J3" s="1152"/>
      <c r="K3" s="1152"/>
      <c r="L3" s="1152"/>
      <c r="M3" s="805"/>
      <c r="N3" s="817"/>
      <c r="O3" s="817"/>
      <c r="P3" s="805" t="s">
        <v>1654</v>
      </c>
      <c r="Q3" s="817"/>
      <c r="R3" s="817"/>
    </row>
    <row r="4" spans="1:18" ht="18" customHeight="1">
      <c r="A4" s="318"/>
      <c r="B4" s="1160" t="s">
        <v>1653</v>
      </c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834"/>
      <c r="N4" s="835"/>
      <c r="O4" s="835"/>
      <c r="P4" s="834" t="s">
        <v>1652</v>
      </c>
      <c r="Q4" s="835"/>
      <c r="R4" s="835"/>
    </row>
    <row r="5" spans="1:18" s="304" customFormat="1" ht="33.950000000000003" customHeight="1">
      <c r="A5" s="1157" t="s">
        <v>1651</v>
      </c>
      <c r="B5" s="1154" t="s">
        <v>1650</v>
      </c>
      <c r="C5" s="1155"/>
      <c r="D5" s="1155"/>
      <c r="E5" s="1156"/>
      <c r="F5" s="836" t="s">
        <v>1649</v>
      </c>
      <c r="G5" s="836"/>
      <c r="H5" s="836" t="s">
        <v>1648</v>
      </c>
      <c r="I5" s="836"/>
      <c r="J5" s="836" t="s">
        <v>1647</v>
      </c>
      <c r="K5" s="836"/>
      <c r="L5" s="836" t="s">
        <v>1646</v>
      </c>
      <c r="M5" s="836"/>
      <c r="N5" s="819" t="s">
        <v>1645</v>
      </c>
      <c r="O5" s="819"/>
      <c r="P5" s="819" t="s">
        <v>1644</v>
      </c>
      <c r="Q5" s="819"/>
    </row>
    <row r="6" spans="1:18" s="304" customFormat="1" ht="34.700000000000003" customHeight="1">
      <c r="A6" s="1158"/>
      <c r="B6" s="1154" t="s">
        <v>1643</v>
      </c>
      <c r="C6" s="1155"/>
      <c r="D6" s="1156"/>
      <c r="E6" s="5" t="s">
        <v>1642</v>
      </c>
      <c r="F6" s="819" t="s">
        <v>1641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304" customFormat="1" ht="34.700000000000003" customHeight="1">
      <c r="A7" s="1159"/>
      <c r="B7" s="317" t="s">
        <v>1640</v>
      </c>
      <c r="C7" s="316" t="s">
        <v>1639</v>
      </c>
      <c r="D7" s="316" t="s">
        <v>1638</v>
      </c>
      <c r="E7" s="7" t="s">
        <v>1637</v>
      </c>
      <c r="F7" s="315" t="s">
        <v>1636</v>
      </c>
      <c r="G7" s="315" t="s">
        <v>1635</v>
      </c>
      <c r="H7" s="315" t="s">
        <v>1636</v>
      </c>
      <c r="I7" s="315" t="s">
        <v>1635</v>
      </c>
      <c r="J7" s="315" t="s">
        <v>1636</v>
      </c>
      <c r="K7" s="315" t="s">
        <v>1635</v>
      </c>
      <c r="L7" s="315" t="s">
        <v>1636</v>
      </c>
      <c r="M7" s="315" t="s">
        <v>1635</v>
      </c>
      <c r="N7" s="315" t="s">
        <v>1636</v>
      </c>
      <c r="O7" s="315" t="s">
        <v>1635</v>
      </c>
      <c r="P7" s="315" t="s">
        <v>1636</v>
      </c>
      <c r="Q7" s="315" t="s">
        <v>1635</v>
      </c>
    </row>
    <row r="8" spans="1:18" ht="40.5" customHeight="1">
      <c r="A8" s="314" t="s">
        <v>1634</v>
      </c>
      <c r="B8" s="311">
        <v>31191</v>
      </c>
      <c r="C8" s="311">
        <v>20820</v>
      </c>
      <c r="D8" s="311">
        <v>10371</v>
      </c>
      <c r="E8" s="313">
        <v>100</v>
      </c>
      <c r="F8" s="311">
        <v>11920</v>
      </c>
      <c r="G8" s="308">
        <v>4977</v>
      </c>
      <c r="H8" s="308">
        <v>3108</v>
      </c>
      <c r="I8" s="308">
        <v>1796</v>
      </c>
      <c r="J8" s="308">
        <v>2958</v>
      </c>
      <c r="K8" s="308">
        <v>1716</v>
      </c>
      <c r="L8" s="308">
        <v>1200</v>
      </c>
      <c r="M8" s="308">
        <v>906</v>
      </c>
      <c r="N8" s="308">
        <v>656</v>
      </c>
      <c r="O8" s="308">
        <v>472</v>
      </c>
      <c r="P8" s="308">
        <v>978</v>
      </c>
      <c r="Q8" s="308">
        <v>504</v>
      </c>
    </row>
    <row r="9" spans="1:18" ht="40.5" customHeight="1">
      <c r="A9" s="312" t="s">
        <v>1633</v>
      </c>
      <c r="B9" s="308">
        <v>433</v>
      </c>
      <c r="C9" s="308">
        <v>295</v>
      </c>
      <c r="D9" s="308">
        <v>138</v>
      </c>
      <c r="E9" s="309">
        <v>1.39</v>
      </c>
      <c r="F9" s="308">
        <v>230</v>
      </c>
      <c r="G9" s="308">
        <v>87</v>
      </c>
      <c r="H9" s="308">
        <v>28</v>
      </c>
      <c r="I9" s="308">
        <v>24</v>
      </c>
      <c r="J9" s="308">
        <v>24</v>
      </c>
      <c r="K9" s="308">
        <v>16</v>
      </c>
      <c r="L9" s="308">
        <v>11</v>
      </c>
      <c r="M9" s="308">
        <v>6</v>
      </c>
      <c r="N9" s="308">
        <v>1</v>
      </c>
      <c r="O9" s="308">
        <v>3</v>
      </c>
      <c r="P9" s="308">
        <v>1</v>
      </c>
      <c r="Q9" s="308">
        <v>2</v>
      </c>
    </row>
    <row r="10" spans="1:18" ht="40.5" customHeight="1">
      <c r="A10" s="312" t="s">
        <v>1632</v>
      </c>
      <c r="B10" s="308">
        <v>153</v>
      </c>
      <c r="C10" s="308">
        <v>82</v>
      </c>
      <c r="D10" s="308">
        <v>71</v>
      </c>
      <c r="E10" s="309">
        <v>0.49</v>
      </c>
      <c r="F10" s="308">
        <v>18</v>
      </c>
      <c r="G10" s="308">
        <v>17</v>
      </c>
      <c r="H10" s="308">
        <v>6</v>
      </c>
      <c r="I10" s="308">
        <v>8</v>
      </c>
      <c r="J10" s="308">
        <v>7</v>
      </c>
      <c r="K10" s="308">
        <v>10</v>
      </c>
      <c r="L10" s="308">
        <v>9</v>
      </c>
      <c r="M10" s="308">
        <v>16</v>
      </c>
      <c r="N10" s="308">
        <v>9</v>
      </c>
      <c r="O10" s="308">
        <v>17</v>
      </c>
      <c r="P10" s="308">
        <v>33</v>
      </c>
      <c r="Q10" s="308">
        <v>3</v>
      </c>
    </row>
    <row r="11" spans="1:18" ht="40.5" customHeight="1">
      <c r="A11" s="312" t="s">
        <v>1631</v>
      </c>
      <c r="B11" s="308">
        <v>33</v>
      </c>
      <c r="C11" s="308">
        <v>9</v>
      </c>
      <c r="D11" s="308">
        <v>24</v>
      </c>
      <c r="E11" s="309">
        <v>0.11</v>
      </c>
      <c r="F11" s="308">
        <v>1</v>
      </c>
      <c r="G11" s="308">
        <v>1</v>
      </c>
      <c r="H11" s="308">
        <v>1</v>
      </c>
      <c r="I11" s="308">
        <v>1</v>
      </c>
      <c r="J11" s="308">
        <v>0</v>
      </c>
      <c r="K11" s="308">
        <v>0</v>
      </c>
      <c r="L11" s="308">
        <v>0</v>
      </c>
      <c r="M11" s="308">
        <v>0</v>
      </c>
      <c r="N11" s="308">
        <v>5</v>
      </c>
      <c r="O11" s="308">
        <v>21</v>
      </c>
      <c r="P11" s="308">
        <v>2</v>
      </c>
      <c r="Q11" s="308">
        <v>1</v>
      </c>
    </row>
    <row r="12" spans="1:18" ht="40.5" customHeight="1">
      <c r="A12" s="310" t="s">
        <v>1630</v>
      </c>
      <c r="B12" s="308">
        <v>542</v>
      </c>
      <c r="C12" s="308">
        <v>158</v>
      </c>
      <c r="D12" s="308">
        <v>384</v>
      </c>
      <c r="E12" s="309">
        <v>1.74</v>
      </c>
      <c r="F12" s="308">
        <v>76</v>
      </c>
      <c r="G12" s="308">
        <v>177</v>
      </c>
      <c r="H12" s="308">
        <v>24</v>
      </c>
      <c r="I12" s="308">
        <v>38</v>
      </c>
      <c r="J12" s="308">
        <v>26</v>
      </c>
      <c r="K12" s="308">
        <v>71</v>
      </c>
      <c r="L12" s="308">
        <v>14</v>
      </c>
      <c r="M12" s="308">
        <v>47</v>
      </c>
      <c r="N12" s="308">
        <v>7</v>
      </c>
      <c r="O12" s="308">
        <v>23</v>
      </c>
      <c r="P12" s="308">
        <v>11</v>
      </c>
      <c r="Q12" s="308">
        <v>28</v>
      </c>
    </row>
    <row r="13" spans="1:18" ht="40.5" customHeight="1">
      <c r="A13" s="310" t="s">
        <v>1629</v>
      </c>
      <c r="B13" s="308">
        <v>735</v>
      </c>
      <c r="C13" s="308">
        <v>222</v>
      </c>
      <c r="D13" s="308">
        <v>513</v>
      </c>
      <c r="E13" s="309">
        <v>2.36</v>
      </c>
      <c r="F13" s="308">
        <v>85</v>
      </c>
      <c r="G13" s="308">
        <v>181</v>
      </c>
      <c r="H13" s="308">
        <v>48</v>
      </c>
      <c r="I13" s="308">
        <v>81</v>
      </c>
      <c r="J13" s="308">
        <v>28</v>
      </c>
      <c r="K13" s="308">
        <v>50</v>
      </c>
      <c r="L13" s="308">
        <v>18</v>
      </c>
      <c r="M13" s="308">
        <v>117</v>
      </c>
      <c r="N13" s="308">
        <v>31</v>
      </c>
      <c r="O13" s="308">
        <v>56</v>
      </c>
      <c r="P13" s="308">
        <v>12</v>
      </c>
      <c r="Q13" s="308">
        <v>28</v>
      </c>
    </row>
    <row r="14" spans="1:18" ht="40.5" customHeight="1">
      <c r="A14" s="310" t="s">
        <v>1628</v>
      </c>
      <c r="B14" s="308">
        <v>985</v>
      </c>
      <c r="C14" s="308">
        <v>351</v>
      </c>
      <c r="D14" s="308">
        <v>634</v>
      </c>
      <c r="E14" s="309">
        <v>3.16</v>
      </c>
      <c r="F14" s="308">
        <v>131</v>
      </c>
      <c r="G14" s="308">
        <v>208</v>
      </c>
      <c r="H14" s="308">
        <v>72</v>
      </c>
      <c r="I14" s="308">
        <v>118</v>
      </c>
      <c r="J14" s="308">
        <v>37</v>
      </c>
      <c r="K14" s="308">
        <v>101</v>
      </c>
      <c r="L14" s="308">
        <v>49</v>
      </c>
      <c r="M14" s="308">
        <v>100</v>
      </c>
      <c r="N14" s="308">
        <v>37</v>
      </c>
      <c r="O14" s="308">
        <v>59</v>
      </c>
      <c r="P14" s="308">
        <v>25</v>
      </c>
      <c r="Q14" s="308">
        <v>48</v>
      </c>
    </row>
    <row r="15" spans="1:18" ht="40.5" customHeight="1">
      <c r="A15" s="310" t="s">
        <v>1627</v>
      </c>
      <c r="B15" s="308">
        <v>1340</v>
      </c>
      <c r="C15" s="308">
        <v>530</v>
      </c>
      <c r="D15" s="308">
        <v>810</v>
      </c>
      <c r="E15" s="309">
        <v>4.3</v>
      </c>
      <c r="F15" s="308">
        <v>232</v>
      </c>
      <c r="G15" s="308">
        <v>331</v>
      </c>
      <c r="H15" s="308">
        <v>102</v>
      </c>
      <c r="I15" s="308">
        <v>139</v>
      </c>
      <c r="J15" s="308">
        <v>61</v>
      </c>
      <c r="K15" s="308">
        <v>149</v>
      </c>
      <c r="L15" s="308">
        <v>79</v>
      </c>
      <c r="M15" s="308">
        <v>92</v>
      </c>
      <c r="N15" s="308">
        <v>35</v>
      </c>
      <c r="O15" s="308">
        <v>60</v>
      </c>
      <c r="P15" s="308">
        <v>21</v>
      </c>
      <c r="Q15" s="308">
        <v>39</v>
      </c>
    </row>
    <row r="16" spans="1:18" ht="40.5" customHeight="1">
      <c r="A16" s="310" t="s">
        <v>1626</v>
      </c>
      <c r="B16" s="308">
        <v>1638</v>
      </c>
      <c r="C16" s="308">
        <v>812</v>
      </c>
      <c r="D16" s="308">
        <v>826</v>
      </c>
      <c r="E16" s="309">
        <v>5.25</v>
      </c>
      <c r="F16" s="308">
        <v>379</v>
      </c>
      <c r="G16" s="308">
        <v>331</v>
      </c>
      <c r="H16" s="308">
        <v>117</v>
      </c>
      <c r="I16" s="308">
        <v>161</v>
      </c>
      <c r="J16" s="308">
        <v>85</v>
      </c>
      <c r="K16" s="308">
        <v>138</v>
      </c>
      <c r="L16" s="308">
        <v>103</v>
      </c>
      <c r="M16" s="308">
        <v>104</v>
      </c>
      <c r="N16" s="308">
        <v>55</v>
      </c>
      <c r="O16" s="308">
        <v>39</v>
      </c>
      <c r="P16" s="308">
        <v>73</v>
      </c>
      <c r="Q16" s="308">
        <v>53</v>
      </c>
    </row>
    <row r="17" spans="1:17" ht="40.5" customHeight="1">
      <c r="A17" s="310" t="s">
        <v>1625</v>
      </c>
      <c r="B17" s="308">
        <v>3968</v>
      </c>
      <c r="C17" s="308">
        <v>2176</v>
      </c>
      <c r="D17" s="308">
        <v>1792</v>
      </c>
      <c r="E17" s="309">
        <v>12.72</v>
      </c>
      <c r="F17" s="308">
        <v>946</v>
      </c>
      <c r="G17" s="308">
        <v>792</v>
      </c>
      <c r="H17" s="308">
        <v>339</v>
      </c>
      <c r="I17" s="308">
        <v>315</v>
      </c>
      <c r="J17" s="308">
        <v>401</v>
      </c>
      <c r="K17" s="308">
        <v>360</v>
      </c>
      <c r="L17" s="308">
        <v>188</v>
      </c>
      <c r="M17" s="308">
        <v>154</v>
      </c>
      <c r="N17" s="308">
        <v>123</v>
      </c>
      <c r="O17" s="308">
        <v>69</v>
      </c>
      <c r="P17" s="308">
        <v>179</v>
      </c>
      <c r="Q17" s="308">
        <v>102</v>
      </c>
    </row>
    <row r="18" spans="1:17" ht="40.5" customHeight="1">
      <c r="A18" s="310" t="s">
        <v>1624</v>
      </c>
      <c r="B18" s="308">
        <v>3973</v>
      </c>
      <c r="C18" s="308">
        <v>2539</v>
      </c>
      <c r="D18" s="308">
        <v>1434</v>
      </c>
      <c r="E18" s="309">
        <v>12.74</v>
      </c>
      <c r="F18" s="308">
        <v>1115</v>
      </c>
      <c r="G18" s="308">
        <v>719</v>
      </c>
      <c r="H18" s="308">
        <v>481</v>
      </c>
      <c r="I18" s="308">
        <v>260</v>
      </c>
      <c r="J18" s="308">
        <v>566</v>
      </c>
      <c r="K18" s="308">
        <v>252</v>
      </c>
      <c r="L18" s="308">
        <v>135</v>
      </c>
      <c r="M18" s="308">
        <v>86</v>
      </c>
      <c r="N18" s="308">
        <v>102</v>
      </c>
      <c r="O18" s="308">
        <v>47</v>
      </c>
      <c r="P18" s="308">
        <v>140</v>
      </c>
      <c r="Q18" s="308">
        <v>70</v>
      </c>
    </row>
    <row r="19" spans="1:17" ht="40.5" customHeight="1">
      <c r="A19" s="310" t="s">
        <v>1623</v>
      </c>
      <c r="B19" s="308">
        <v>3791</v>
      </c>
      <c r="C19" s="308">
        <v>2594</v>
      </c>
      <c r="D19" s="308">
        <v>1197</v>
      </c>
      <c r="E19" s="309">
        <v>12.15</v>
      </c>
      <c r="F19" s="308">
        <v>1343</v>
      </c>
      <c r="G19" s="308">
        <v>583</v>
      </c>
      <c r="H19" s="308">
        <v>457</v>
      </c>
      <c r="I19" s="308">
        <v>231</v>
      </c>
      <c r="J19" s="308">
        <v>447</v>
      </c>
      <c r="K19" s="308">
        <v>229</v>
      </c>
      <c r="L19" s="308">
        <v>162</v>
      </c>
      <c r="M19" s="308">
        <v>80</v>
      </c>
      <c r="N19" s="308">
        <v>60</v>
      </c>
      <c r="O19" s="308">
        <v>27</v>
      </c>
      <c r="P19" s="308">
        <v>125</v>
      </c>
      <c r="Q19" s="308">
        <v>47</v>
      </c>
    </row>
    <row r="20" spans="1:17" ht="40.5" customHeight="1">
      <c r="A20" s="310" t="s">
        <v>1622</v>
      </c>
      <c r="B20" s="311">
        <v>13600</v>
      </c>
      <c r="C20" s="311">
        <v>11052</v>
      </c>
      <c r="D20" s="308">
        <v>2548</v>
      </c>
      <c r="E20" s="309">
        <v>43.6</v>
      </c>
      <c r="F20" s="308">
        <v>7364</v>
      </c>
      <c r="G20" s="308">
        <v>1550</v>
      </c>
      <c r="H20" s="308">
        <v>1433</v>
      </c>
      <c r="I20" s="308">
        <v>420</v>
      </c>
      <c r="J20" s="308">
        <v>1276</v>
      </c>
      <c r="K20" s="308">
        <v>340</v>
      </c>
      <c r="L20" s="308">
        <v>432</v>
      </c>
      <c r="M20" s="308">
        <v>104</v>
      </c>
      <c r="N20" s="308">
        <v>191</v>
      </c>
      <c r="O20" s="308">
        <v>51</v>
      </c>
      <c r="P20" s="308">
        <v>356</v>
      </c>
      <c r="Q20" s="308">
        <v>83</v>
      </c>
    </row>
    <row r="21" spans="1:17" ht="40.5" customHeight="1">
      <c r="A21" s="310"/>
      <c r="B21" s="308"/>
      <c r="C21" s="308"/>
      <c r="D21" s="308"/>
      <c r="E21" s="309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</row>
    <row r="22" spans="1:17" ht="29.45" customHeight="1">
      <c r="A22" s="823" t="s">
        <v>1621</v>
      </c>
      <c r="B22" s="825" t="s">
        <v>1620</v>
      </c>
      <c r="C22" s="826"/>
      <c r="D22" s="826"/>
      <c r="E22" s="826"/>
      <c r="F22" s="826"/>
      <c r="G22" s="826"/>
      <c r="H22" s="826"/>
      <c r="I22" s="827"/>
      <c r="J22" s="1148">
        <v>45659</v>
      </c>
      <c r="K22" s="1149"/>
      <c r="L22" s="1149"/>
      <c r="M22" s="1149"/>
      <c r="N22" s="1149"/>
      <c r="O22" s="1149"/>
      <c r="P22" s="1150"/>
      <c r="Q22" s="1150"/>
    </row>
    <row r="23" spans="1:17" ht="29.45" customHeight="1">
      <c r="A23" s="824"/>
      <c r="B23" s="828" t="s">
        <v>1619</v>
      </c>
      <c r="C23" s="829"/>
      <c r="D23" s="823"/>
      <c r="E23" s="826" t="s">
        <v>1618</v>
      </c>
      <c r="F23" s="826"/>
      <c r="G23" s="826"/>
      <c r="H23" s="826"/>
      <c r="I23" s="827"/>
      <c r="J23" s="1148">
        <v>4063</v>
      </c>
      <c r="K23" s="1149"/>
      <c r="L23" s="1149"/>
      <c r="M23" s="1149"/>
      <c r="N23" s="1149"/>
      <c r="O23" s="1149"/>
      <c r="P23" s="1150"/>
      <c r="Q23" s="1150"/>
    </row>
    <row r="24" spans="1:17" ht="29.45" customHeight="1">
      <c r="A24" s="824"/>
      <c r="B24" s="814"/>
      <c r="C24" s="809"/>
      <c r="D24" s="810"/>
      <c r="E24" s="809" t="s">
        <v>1617</v>
      </c>
      <c r="F24" s="809"/>
      <c r="G24" s="809"/>
      <c r="H24" s="809"/>
      <c r="I24" s="810"/>
      <c r="J24" s="1148">
        <v>9913</v>
      </c>
      <c r="K24" s="1149"/>
      <c r="L24" s="1149"/>
      <c r="M24" s="1149"/>
      <c r="N24" s="1149"/>
      <c r="O24" s="1149"/>
      <c r="P24" s="1150"/>
      <c r="Q24" s="1150"/>
    </row>
    <row r="25" spans="1:17" ht="29.45" customHeight="1">
      <c r="A25" s="810"/>
      <c r="B25" s="814" t="s">
        <v>1616</v>
      </c>
      <c r="C25" s="809"/>
      <c r="D25" s="809"/>
      <c r="E25" s="809"/>
      <c r="F25" s="809"/>
      <c r="G25" s="809"/>
      <c r="H25" s="809"/>
      <c r="I25" s="810"/>
      <c r="J25" s="1148">
        <v>59634</v>
      </c>
      <c r="K25" s="1149"/>
      <c r="L25" s="1149"/>
      <c r="M25" s="1149"/>
      <c r="N25" s="1149"/>
      <c r="O25" s="1149"/>
      <c r="P25" s="307"/>
      <c r="Q25" s="307"/>
    </row>
    <row r="27" spans="1:17" s="306" customFormat="1" ht="21.2" customHeight="1">
      <c r="A27" s="1151" t="s">
        <v>1615</v>
      </c>
      <c r="B27" s="1151"/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</row>
    <row r="28" spans="1:17" s="306" customFormat="1" ht="21.2" customHeight="1">
      <c r="A28" s="1153" t="s">
        <v>1614</v>
      </c>
      <c r="B28" s="1153"/>
      <c r="C28" s="1153"/>
      <c r="D28" s="1153"/>
      <c r="E28" s="1153"/>
      <c r="F28" s="1153"/>
      <c r="G28" s="1153"/>
      <c r="H28" s="1153"/>
      <c r="I28" s="1153"/>
      <c r="J28" s="1153"/>
      <c r="K28" s="1153"/>
      <c r="L28" s="1153"/>
      <c r="M28" s="1153"/>
      <c r="N28" s="1153"/>
      <c r="O28" s="1153"/>
    </row>
    <row r="29" spans="1:17" s="305" customFormat="1" ht="14.25">
      <c r="A29" s="305" t="s">
        <v>1613</v>
      </c>
    </row>
    <row r="30" spans="1:17" s="305" customFormat="1" ht="14.25">
      <c r="A30" s="305" t="s">
        <v>1612</v>
      </c>
    </row>
  </sheetData>
  <mergeCells count="30">
    <mergeCell ref="P3:R3"/>
    <mergeCell ref="B4:L4"/>
    <mergeCell ref="M4:O4"/>
    <mergeCell ref="P4:R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O25"/>
    <mergeCell ref="A27:O27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R30"/>
  <sheetViews>
    <sheetView workbookViewId="0">
      <selection activeCell="F12" sqref="F12"/>
    </sheetView>
  </sheetViews>
  <sheetFormatPr defaultRowHeight="16.5"/>
  <cols>
    <col min="1" max="1" width="20.625" style="287" customWidth="1"/>
    <col min="2" max="15" width="7.125" style="286" customWidth="1"/>
    <col min="16" max="16384" width="9" style="286"/>
  </cols>
  <sheetData>
    <row r="1" spans="1:18" ht="24.95" customHeight="1">
      <c r="A1" s="805" t="s">
        <v>1611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1610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302"/>
      <c r="B3" s="1161" t="s">
        <v>1609</v>
      </c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805"/>
      <c r="N3" s="817"/>
      <c r="O3" s="817"/>
      <c r="P3" s="805" t="s">
        <v>1608</v>
      </c>
      <c r="Q3" s="817"/>
      <c r="R3" s="817"/>
    </row>
    <row r="4" spans="1:18" ht="18" customHeight="1">
      <c r="A4" s="301"/>
      <c r="B4" s="1162" t="s">
        <v>1607</v>
      </c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834"/>
      <c r="N4" s="835"/>
      <c r="O4" s="835"/>
      <c r="P4" s="834" t="s">
        <v>1606</v>
      </c>
      <c r="Q4" s="835"/>
      <c r="R4" s="835"/>
    </row>
    <row r="5" spans="1:18" s="287" customFormat="1" ht="33.950000000000003" customHeight="1">
      <c r="A5" s="1163" t="s">
        <v>1605</v>
      </c>
      <c r="B5" s="1166" t="s">
        <v>1604</v>
      </c>
      <c r="C5" s="1167"/>
      <c r="D5" s="1167"/>
      <c r="E5" s="1168"/>
      <c r="F5" s="836" t="s">
        <v>1603</v>
      </c>
      <c r="G5" s="836"/>
      <c r="H5" s="836" t="s">
        <v>1602</v>
      </c>
      <c r="I5" s="836"/>
      <c r="J5" s="836" t="s">
        <v>1601</v>
      </c>
      <c r="K5" s="836"/>
      <c r="L5" s="836" t="s">
        <v>1600</v>
      </c>
      <c r="M5" s="836"/>
      <c r="N5" s="819" t="s">
        <v>1599</v>
      </c>
      <c r="O5" s="819"/>
      <c r="P5" s="819" t="s">
        <v>1598</v>
      </c>
      <c r="Q5" s="819"/>
    </row>
    <row r="6" spans="1:18" s="287" customFormat="1" ht="34.700000000000003" customHeight="1">
      <c r="A6" s="1164"/>
      <c r="B6" s="1166" t="s">
        <v>1597</v>
      </c>
      <c r="C6" s="1167"/>
      <c r="D6" s="1168"/>
      <c r="E6" s="5" t="s">
        <v>1596</v>
      </c>
      <c r="F6" s="819" t="s">
        <v>1595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287" customFormat="1" ht="34.700000000000003" customHeight="1">
      <c r="A7" s="1165"/>
      <c r="B7" s="300" t="s">
        <v>1594</v>
      </c>
      <c r="C7" s="299" t="s">
        <v>1593</v>
      </c>
      <c r="D7" s="299" t="s">
        <v>1592</v>
      </c>
      <c r="E7" s="7" t="s">
        <v>1591</v>
      </c>
      <c r="F7" s="298" t="s">
        <v>1590</v>
      </c>
      <c r="G7" s="298" t="s">
        <v>1589</v>
      </c>
      <c r="H7" s="298" t="s">
        <v>1590</v>
      </c>
      <c r="I7" s="298" t="s">
        <v>1589</v>
      </c>
      <c r="J7" s="298" t="s">
        <v>1590</v>
      </c>
      <c r="K7" s="298" t="s">
        <v>1589</v>
      </c>
      <c r="L7" s="298" t="s">
        <v>1590</v>
      </c>
      <c r="M7" s="298" t="s">
        <v>1589</v>
      </c>
      <c r="N7" s="298" t="s">
        <v>1590</v>
      </c>
      <c r="O7" s="298" t="s">
        <v>1589</v>
      </c>
      <c r="P7" s="298" t="s">
        <v>1590</v>
      </c>
      <c r="Q7" s="298" t="s">
        <v>1589</v>
      </c>
    </row>
    <row r="8" spans="1:18" ht="40.5" customHeight="1">
      <c r="A8" s="297" t="s">
        <v>1588</v>
      </c>
      <c r="B8" s="295">
        <v>31593</v>
      </c>
      <c r="C8" s="295">
        <v>20891</v>
      </c>
      <c r="D8" s="295">
        <v>10702</v>
      </c>
      <c r="E8" s="296">
        <v>100</v>
      </c>
      <c r="F8" s="295">
        <v>11751</v>
      </c>
      <c r="G8" s="291">
        <v>4875</v>
      </c>
      <c r="H8" s="291">
        <v>3340</v>
      </c>
      <c r="I8" s="291">
        <v>2182</v>
      </c>
      <c r="J8" s="291">
        <v>2958</v>
      </c>
      <c r="K8" s="291">
        <v>1745</v>
      </c>
      <c r="L8" s="291">
        <v>1190</v>
      </c>
      <c r="M8" s="291">
        <v>899</v>
      </c>
      <c r="N8" s="291">
        <v>663</v>
      </c>
      <c r="O8" s="291">
        <v>483</v>
      </c>
      <c r="P8" s="291">
        <v>989</v>
      </c>
      <c r="Q8" s="291">
        <v>518</v>
      </c>
    </row>
    <row r="9" spans="1:18" ht="40.5" customHeight="1">
      <c r="A9" s="294" t="s">
        <v>1587</v>
      </c>
      <c r="B9" s="291">
        <v>637</v>
      </c>
      <c r="C9" s="291">
        <v>430</v>
      </c>
      <c r="D9" s="291">
        <v>207</v>
      </c>
      <c r="E9" s="292">
        <v>2.02</v>
      </c>
      <c r="F9" s="291">
        <v>344</v>
      </c>
      <c r="G9" s="291">
        <v>108</v>
      </c>
      <c r="H9" s="291">
        <v>40</v>
      </c>
      <c r="I9" s="291">
        <v>52</v>
      </c>
      <c r="J9" s="291">
        <v>35</v>
      </c>
      <c r="K9" s="291">
        <v>27</v>
      </c>
      <c r="L9" s="291">
        <v>5</v>
      </c>
      <c r="M9" s="291">
        <v>14</v>
      </c>
      <c r="N9" s="291">
        <v>3</v>
      </c>
      <c r="O9" s="291">
        <v>3</v>
      </c>
      <c r="P9" s="291">
        <v>3</v>
      </c>
      <c r="Q9" s="291">
        <v>3</v>
      </c>
    </row>
    <row r="10" spans="1:18" ht="40.5" customHeight="1">
      <c r="A10" s="294" t="s">
        <v>1586</v>
      </c>
      <c r="B10" s="291">
        <v>190</v>
      </c>
      <c r="C10" s="291">
        <v>109</v>
      </c>
      <c r="D10" s="291">
        <v>81</v>
      </c>
      <c r="E10" s="292">
        <v>0.6</v>
      </c>
      <c r="F10" s="291">
        <v>21</v>
      </c>
      <c r="G10" s="291">
        <v>13</v>
      </c>
      <c r="H10" s="291">
        <v>10</v>
      </c>
      <c r="I10" s="291">
        <v>7</v>
      </c>
      <c r="J10" s="291">
        <v>9</v>
      </c>
      <c r="K10" s="291">
        <v>8</v>
      </c>
      <c r="L10" s="291">
        <v>8</v>
      </c>
      <c r="M10" s="291">
        <v>16</v>
      </c>
      <c r="N10" s="291">
        <v>10</v>
      </c>
      <c r="O10" s="291">
        <v>17</v>
      </c>
      <c r="P10" s="291">
        <v>51</v>
      </c>
      <c r="Q10" s="291">
        <v>20</v>
      </c>
    </row>
    <row r="11" spans="1:18" ht="40.5" customHeight="1">
      <c r="A11" s="294" t="s">
        <v>1585</v>
      </c>
      <c r="B11" s="291">
        <v>1027</v>
      </c>
      <c r="C11" s="291">
        <v>373</v>
      </c>
      <c r="D11" s="291">
        <v>654</v>
      </c>
      <c r="E11" s="292">
        <v>3.25</v>
      </c>
      <c r="F11" s="291">
        <v>89</v>
      </c>
      <c r="G11" s="291">
        <v>155</v>
      </c>
      <c r="H11" s="291">
        <v>222</v>
      </c>
      <c r="I11" s="291">
        <v>315</v>
      </c>
      <c r="J11" s="291">
        <v>30</v>
      </c>
      <c r="K11" s="291">
        <v>91</v>
      </c>
      <c r="L11" s="291">
        <v>13</v>
      </c>
      <c r="M11" s="291">
        <v>39</v>
      </c>
      <c r="N11" s="291">
        <v>9</v>
      </c>
      <c r="O11" s="291">
        <v>29</v>
      </c>
      <c r="P11" s="291">
        <v>10</v>
      </c>
      <c r="Q11" s="291">
        <v>25</v>
      </c>
    </row>
    <row r="12" spans="1:18" ht="40.5" customHeight="1">
      <c r="A12" s="293" t="s">
        <v>1584</v>
      </c>
      <c r="B12" s="291">
        <v>55</v>
      </c>
      <c r="C12" s="291">
        <v>6</v>
      </c>
      <c r="D12" s="291">
        <v>49</v>
      </c>
      <c r="E12" s="292">
        <v>0.17</v>
      </c>
      <c r="F12" s="291">
        <v>1</v>
      </c>
      <c r="G12" s="291">
        <v>33</v>
      </c>
      <c r="H12" s="291">
        <v>0</v>
      </c>
      <c r="I12" s="291">
        <v>1</v>
      </c>
      <c r="J12" s="291">
        <v>0</v>
      </c>
      <c r="K12" s="291">
        <v>0</v>
      </c>
      <c r="L12" s="291">
        <v>0</v>
      </c>
      <c r="M12" s="291">
        <v>0</v>
      </c>
      <c r="N12" s="291">
        <v>4</v>
      </c>
      <c r="O12" s="291">
        <v>15</v>
      </c>
      <c r="P12" s="291">
        <v>1</v>
      </c>
      <c r="Q12" s="291">
        <v>0</v>
      </c>
    </row>
    <row r="13" spans="1:18" ht="40.5" customHeight="1">
      <c r="A13" s="293" t="s">
        <v>1583</v>
      </c>
      <c r="B13" s="291">
        <v>826</v>
      </c>
      <c r="C13" s="291">
        <v>252</v>
      </c>
      <c r="D13" s="291">
        <v>574</v>
      </c>
      <c r="E13" s="292">
        <v>2.61</v>
      </c>
      <c r="F13" s="291">
        <v>82</v>
      </c>
      <c r="G13" s="291">
        <v>159</v>
      </c>
      <c r="H13" s="291">
        <v>83</v>
      </c>
      <c r="I13" s="291">
        <v>159</v>
      </c>
      <c r="J13" s="291">
        <v>29</v>
      </c>
      <c r="K13" s="291">
        <v>52</v>
      </c>
      <c r="L13" s="291">
        <v>17</v>
      </c>
      <c r="M13" s="291">
        <v>114</v>
      </c>
      <c r="N13" s="291">
        <v>27</v>
      </c>
      <c r="O13" s="291">
        <v>58</v>
      </c>
      <c r="P13" s="291">
        <v>14</v>
      </c>
      <c r="Q13" s="291">
        <v>32</v>
      </c>
    </row>
    <row r="14" spans="1:18" ht="40.5" customHeight="1">
      <c r="A14" s="293" t="s">
        <v>1582</v>
      </c>
      <c r="B14" s="291">
        <v>1112</v>
      </c>
      <c r="C14" s="291">
        <v>432</v>
      </c>
      <c r="D14" s="291">
        <v>680</v>
      </c>
      <c r="E14" s="292">
        <v>3.52</v>
      </c>
      <c r="F14" s="291">
        <v>170</v>
      </c>
      <c r="G14" s="291">
        <v>212</v>
      </c>
      <c r="H14" s="291">
        <v>114</v>
      </c>
      <c r="I14" s="291">
        <v>157</v>
      </c>
      <c r="J14" s="291">
        <v>38</v>
      </c>
      <c r="K14" s="291">
        <v>102</v>
      </c>
      <c r="L14" s="291">
        <v>49</v>
      </c>
      <c r="M14" s="291">
        <v>100</v>
      </c>
      <c r="N14" s="291">
        <v>35</v>
      </c>
      <c r="O14" s="291">
        <v>60</v>
      </c>
      <c r="P14" s="291">
        <v>26</v>
      </c>
      <c r="Q14" s="291">
        <v>49</v>
      </c>
    </row>
    <row r="15" spans="1:18" ht="40.5" customHeight="1">
      <c r="A15" s="293" t="s">
        <v>1581</v>
      </c>
      <c r="B15" s="291">
        <v>1399</v>
      </c>
      <c r="C15" s="291">
        <v>581</v>
      </c>
      <c r="D15" s="291">
        <v>818</v>
      </c>
      <c r="E15" s="292">
        <v>4.43</v>
      </c>
      <c r="F15" s="291">
        <v>245</v>
      </c>
      <c r="G15" s="291">
        <v>300</v>
      </c>
      <c r="H15" s="291">
        <v>139</v>
      </c>
      <c r="I15" s="291">
        <v>185</v>
      </c>
      <c r="J15" s="291">
        <v>63</v>
      </c>
      <c r="K15" s="291">
        <v>139</v>
      </c>
      <c r="L15" s="291">
        <v>77</v>
      </c>
      <c r="M15" s="291">
        <v>94</v>
      </c>
      <c r="N15" s="291">
        <v>38</v>
      </c>
      <c r="O15" s="291">
        <v>63</v>
      </c>
      <c r="P15" s="291">
        <v>19</v>
      </c>
      <c r="Q15" s="291">
        <v>37</v>
      </c>
    </row>
    <row r="16" spans="1:18" ht="40.5" customHeight="1">
      <c r="A16" s="293" t="s">
        <v>1580</v>
      </c>
      <c r="B16" s="291">
        <v>1716</v>
      </c>
      <c r="C16" s="291">
        <v>872</v>
      </c>
      <c r="D16" s="291">
        <v>844</v>
      </c>
      <c r="E16" s="292">
        <v>5.43</v>
      </c>
      <c r="F16" s="291">
        <v>356</v>
      </c>
      <c r="G16" s="291">
        <v>319</v>
      </c>
      <c r="H16" s="291">
        <v>198</v>
      </c>
      <c r="I16" s="291">
        <v>191</v>
      </c>
      <c r="J16" s="291">
        <v>84</v>
      </c>
      <c r="K16" s="291">
        <v>142</v>
      </c>
      <c r="L16" s="291">
        <v>101</v>
      </c>
      <c r="M16" s="291">
        <v>101</v>
      </c>
      <c r="N16" s="291">
        <v>58</v>
      </c>
      <c r="O16" s="291">
        <v>38</v>
      </c>
      <c r="P16" s="291">
        <v>75</v>
      </c>
      <c r="Q16" s="291">
        <v>53</v>
      </c>
    </row>
    <row r="17" spans="1:17" ht="40.5" customHeight="1">
      <c r="A17" s="293" t="s">
        <v>1579</v>
      </c>
      <c r="B17" s="291">
        <v>3973</v>
      </c>
      <c r="C17" s="291">
        <v>2145</v>
      </c>
      <c r="D17" s="291">
        <v>1828</v>
      </c>
      <c r="E17" s="292">
        <v>12.58</v>
      </c>
      <c r="F17" s="291">
        <v>861</v>
      </c>
      <c r="G17" s="291">
        <v>798</v>
      </c>
      <c r="H17" s="291">
        <v>400</v>
      </c>
      <c r="I17" s="291">
        <v>335</v>
      </c>
      <c r="J17" s="291">
        <v>398</v>
      </c>
      <c r="K17" s="291">
        <v>368</v>
      </c>
      <c r="L17" s="291">
        <v>188</v>
      </c>
      <c r="M17" s="291">
        <v>155</v>
      </c>
      <c r="N17" s="291">
        <v>115</v>
      </c>
      <c r="O17" s="291">
        <v>72</v>
      </c>
      <c r="P17" s="291">
        <v>183</v>
      </c>
      <c r="Q17" s="291">
        <v>100</v>
      </c>
    </row>
    <row r="18" spans="1:17" ht="40.5" customHeight="1">
      <c r="A18" s="293" t="s">
        <v>1578</v>
      </c>
      <c r="B18" s="291">
        <v>4107</v>
      </c>
      <c r="C18" s="291">
        <v>2574</v>
      </c>
      <c r="D18" s="291">
        <v>1533</v>
      </c>
      <c r="E18" s="292">
        <v>13</v>
      </c>
      <c r="F18" s="291">
        <v>1160</v>
      </c>
      <c r="G18" s="291">
        <v>807</v>
      </c>
      <c r="H18" s="291">
        <v>491</v>
      </c>
      <c r="I18" s="291">
        <v>274</v>
      </c>
      <c r="J18" s="291">
        <v>559</v>
      </c>
      <c r="K18" s="291">
        <v>253</v>
      </c>
      <c r="L18" s="291">
        <v>136</v>
      </c>
      <c r="M18" s="291">
        <v>82</v>
      </c>
      <c r="N18" s="291">
        <v>95</v>
      </c>
      <c r="O18" s="291">
        <v>48</v>
      </c>
      <c r="P18" s="291">
        <v>133</v>
      </c>
      <c r="Q18" s="291">
        <v>69</v>
      </c>
    </row>
    <row r="19" spans="1:17" ht="40.5" customHeight="1">
      <c r="A19" s="293" t="s">
        <v>1577</v>
      </c>
      <c r="B19" s="291">
        <v>3736</v>
      </c>
      <c r="C19" s="291">
        <v>2589</v>
      </c>
      <c r="D19" s="291">
        <v>1147</v>
      </c>
      <c r="E19" s="292">
        <v>11.83</v>
      </c>
      <c r="F19" s="291">
        <v>1308</v>
      </c>
      <c r="G19" s="291">
        <v>561</v>
      </c>
      <c r="H19" s="291">
        <v>471</v>
      </c>
      <c r="I19" s="291">
        <v>212</v>
      </c>
      <c r="J19" s="291">
        <v>456</v>
      </c>
      <c r="K19" s="291">
        <v>219</v>
      </c>
      <c r="L19" s="291">
        <v>162</v>
      </c>
      <c r="M19" s="291">
        <v>80</v>
      </c>
      <c r="N19" s="291">
        <v>65</v>
      </c>
      <c r="O19" s="291">
        <v>27</v>
      </c>
      <c r="P19" s="291">
        <v>127</v>
      </c>
      <c r="Q19" s="291">
        <v>48</v>
      </c>
    </row>
    <row r="20" spans="1:17" ht="40.5" customHeight="1">
      <c r="A20" s="293" t="s">
        <v>1576</v>
      </c>
      <c r="B20" s="291">
        <v>12815</v>
      </c>
      <c r="C20" s="291">
        <v>10528</v>
      </c>
      <c r="D20" s="291">
        <v>2287</v>
      </c>
      <c r="E20" s="292">
        <v>40.56</v>
      </c>
      <c r="F20" s="291">
        <v>7114</v>
      </c>
      <c r="G20" s="291">
        <v>1410</v>
      </c>
      <c r="H20" s="291">
        <v>1172</v>
      </c>
      <c r="I20" s="291">
        <v>294</v>
      </c>
      <c r="J20" s="291">
        <v>1257</v>
      </c>
      <c r="K20" s="291">
        <v>344</v>
      </c>
      <c r="L20" s="291">
        <v>434</v>
      </c>
      <c r="M20" s="291">
        <v>104</v>
      </c>
      <c r="N20" s="291">
        <v>204</v>
      </c>
      <c r="O20" s="291">
        <v>53</v>
      </c>
      <c r="P20" s="291">
        <v>347</v>
      </c>
      <c r="Q20" s="291">
        <v>82</v>
      </c>
    </row>
    <row r="21" spans="1:17" ht="40.5" customHeight="1">
      <c r="A21" s="293"/>
      <c r="B21" s="291"/>
      <c r="C21" s="291"/>
      <c r="D21" s="291"/>
      <c r="E21" s="292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</row>
    <row r="22" spans="1:17" ht="29.45" customHeight="1">
      <c r="A22" s="823" t="s">
        <v>1575</v>
      </c>
      <c r="B22" s="825" t="s">
        <v>1574</v>
      </c>
      <c r="C22" s="826"/>
      <c r="D22" s="826"/>
      <c r="E22" s="826"/>
      <c r="F22" s="826"/>
      <c r="G22" s="826"/>
      <c r="H22" s="826"/>
      <c r="I22" s="827"/>
      <c r="J22" s="1171">
        <v>44183</v>
      </c>
      <c r="K22" s="1172"/>
      <c r="L22" s="1172"/>
      <c r="M22" s="1172"/>
      <c r="N22" s="1172"/>
      <c r="O22" s="1172"/>
      <c r="P22" s="1173"/>
      <c r="Q22" s="1173"/>
    </row>
    <row r="23" spans="1:17" ht="29.45" customHeight="1">
      <c r="A23" s="824"/>
      <c r="B23" s="828" t="s">
        <v>1573</v>
      </c>
      <c r="C23" s="829"/>
      <c r="D23" s="823"/>
      <c r="E23" s="826" t="s">
        <v>1572</v>
      </c>
      <c r="F23" s="826"/>
      <c r="G23" s="826"/>
      <c r="H23" s="826"/>
      <c r="I23" s="827"/>
      <c r="J23" s="1171">
        <v>3425</v>
      </c>
      <c r="K23" s="1172"/>
      <c r="L23" s="1172"/>
      <c r="M23" s="1172"/>
      <c r="N23" s="1172"/>
      <c r="O23" s="1172"/>
      <c r="P23" s="1173"/>
      <c r="Q23" s="1173"/>
    </row>
    <row r="24" spans="1:17" ht="29.45" customHeight="1">
      <c r="A24" s="824"/>
      <c r="B24" s="814"/>
      <c r="C24" s="809"/>
      <c r="D24" s="810"/>
      <c r="E24" s="809" t="s">
        <v>1571</v>
      </c>
      <c r="F24" s="809"/>
      <c r="G24" s="809"/>
      <c r="H24" s="809"/>
      <c r="I24" s="810"/>
      <c r="J24" s="1171">
        <v>5064</v>
      </c>
      <c r="K24" s="1172"/>
      <c r="L24" s="1172"/>
      <c r="M24" s="1172"/>
      <c r="N24" s="1172"/>
      <c r="O24" s="1172"/>
      <c r="P24" s="1173"/>
      <c r="Q24" s="1173"/>
    </row>
    <row r="25" spans="1:17" ht="29.45" customHeight="1">
      <c r="A25" s="810"/>
      <c r="B25" s="814" t="s">
        <v>1570</v>
      </c>
      <c r="C25" s="809"/>
      <c r="D25" s="809"/>
      <c r="E25" s="809"/>
      <c r="F25" s="809"/>
      <c r="G25" s="809"/>
      <c r="H25" s="809"/>
      <c r="I25" s="810"/>
      <c r="J25" s="1171">
        <v>52671</v>
      </c>
      <c r="K25" s="1172"/>
      <c r="L25" s="1172"/>
      <c r="M25" s="1172"/>
      <c r="N25" s="1172"/>
      <c r="O25" s="1172"/>
      <c r="P25" s="290"/>
      <c r="Q25" s="290"/>
    </row>
    <row r="27" spans="1:17" s="289" customFormat="1" ht="21.2" customHeight="1">
      <c r="A27" s="1169" t="s">
        <v>1569</v>
      </c>
      <c r="B27" s="1169"/>
      <c r="C27" s="1169"/>
      <c r="D27" s="1169"/>
      <c r="E27" s="1169"/>
      <c r="F27" s="1169"/>
      <c r="G27" s="1169"/>
      <c r="H27" s="1169"/>
      <c r="I27" s="1169"/>
      <c r="J27" s="1169"/>
      <c r="K27" s="1169"/>
      <c r="L27" s="1169"/>
      <c r="M27" s="1169"/>
      <c r="N27" s="1169"/>
      <c r="O27" s="1169"/>
    </row>
    <row r="28" spans="1:17" s="289" customFormat="1" ht="21.2" customHeight="1">
      <c r="A28" s="1170" t="s">
        <v>1568</v>
      </c>
      <c r="B28" s="1170"/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</row>
    <row r="29" spans="1:17" s="288" customFormat="1" ht="14.25">
      <c r="A29" s="288" t="s">
        <v>1567</v>
      </c>
    </row>
    <row r="30" spans="1:17" s="288" customFormat="1" ht="14.25">
      <c r="A30" s="288" t="s">
        <v>1566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R30"/>
  <sheetViews>
    <sheetView workbookViewId="0">
      <selection activeCell="M10" sqref="M10"/>
    </sheetView>
  </sheetViews>
  <sheetFormatPr defaultRowHeight="16.5"/>
  <cols>
    <col min="1" max="1" width="20.625" style="270" customWidth="1"/>
    <col min="2" max="15" width="7.125" style="269" customWidth="1"/>
    <col min="16" max="16384" width="9" style="269"/>
  </cols>
  <sheetData>
    <row r="1" spans="1:18" ht="24.95" customHeight="1">
      <c r="A1" s="805" t="s">
        <v>1565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1564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85"/>
      <c r="B3" s="1185" t="s">
        <v>1563</v>
      </c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805"/>
      <c r="N3" s="817"/>
      <c r="O3" s="817"/>
      <c r="P3" s="817" t="s">
        <v>1562</v>
      </c>
      <c r="Q3" s="817"/>
      <c r="R3" s="25"/>
    </row>
    <row r="4" spans="1:18" ht="18" customHeight="1">
      <c r="A4" s="281"/>
      <c r="B4" s="1186" t="s">
        <v>1561</v>
      </c>
      <c r="C4" s="1186"/>
      <c r="D4" s="1186"/>
      <c r="E4" s="1186"/>
      <c r="F4" s="1186"/>
      <c r="G4" s="1186"/>
      <c r="H4" s="1186"/>
      <c r="I4" s="1186"/>
      <c r="J4" s="1186"/>
      <c r="K4" s="1186"/>
      <c r="L4" s="1186"/>
      <c r="M4" s="834"/>
      <c r="N4" s="835"/>
      <c r="O4" s="835"/>
      <c r="P4" s="835" t="s">
        <v>1560</v>
      </c>
      <c r="Q4" s="835"/>
      <c r="R4" s="25"/>
    </row>
    <row r="5" spans="1:18" s="270" customFormat="1" ht="33.950000000000003" customHeight="1">
      <c r="A5" s="1175" t="s">
        <v>1559</v>
      </c>
      <c r="B5" s="1182" t="s">
        <v>1558</v>
      </c>
      <c r="C5" s="1183"/>
      <c r="D5" s="1183"/>
      <c r="E5" s="1184"/>
      <c r="F5" s="836" t="s">
        <v>1557</v>
      </c>
      <c r="G5" s="836"/>
      <c r="H5" s="836" t="s">
        <v>1556</v>
      </c>
      <c r="I5" s="836"/>
      <c r="J5" s="836" t="s">
        <v>1555</v>
      </c>
      <c r="K5" s="836"/>
      <c r="L5" s="836" t="s">
        <v>1554</v>
      </c>
      <c r="M5" s="836"/>
      <c r="N5" s="819" t="s">
        <v>1553</v>
      </c>
      <c r="O5" s="819"/>
      <c r="P5" s="819" t="s">
        <v>1552</v>
      </c>
      <c r="Q5" s="969"/>
      <c r="R5" s="25"/>
    </row>
    <row r="6" spans="1:18" s="270" customFormat="1" ht="34.700000000000003" customHeight="1">
      <c r="A6" s="1176"/>
      <c r="B6" s="1182" t="s">
        <v>1551</v>
      </c>
      <c r="C6" s="1183"/>
      <c r="D6" s="1184"/>
      <c r="E6" s="5" t="s">
        <v>1550</v>
      </c>
      <c r="F6" s="983" t="s">
        <v>1549</v>
      </c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969"/>
      <c r="R6" s="281"/>
    </row>
    <row r="7" spans="1:18" s="270" customFormat="1" ht="34.700000000000003" customHeight="1">
      <c r="A7" s="1177"/>
      <c r="B7" s="284" t="s">
        <v>1548</v>
      </c>
      <c r="C7" s="283" t="s">
        <v>1547</v>
      </c>
      <c r="D7" s="283" t="s">
        <v>1546</v>
      </c>
      <c r="E7" s="7" t="s">
        <v>1545</v>
      </c>
      <c r="F7" s="282" t="s">
        <v>1544</v>
      </c>
      <c r="G7" s="282" t="s">
        <v>1543</v>
      </c>
      <c r="H7" s="282" t="s">
        <v>1544</v>
      </c>
      <c r="I7" s="282" t="s">
        <v>1543</v>
      </c>
      <c r="J7" s="282" t="s">
        <v>1544</v>
      </c>
      <c r="K7" s="282" t="s">
        <v>1543</v>
      </c>
      <c r="L7" s="282" t="s">
        <v>1544</v>
      </c>
      <c r="M7" s="282" t="s">
        <v>1543</v>
      </c>
      <c r="N7" s="282" t="s">
        <v>1544</v>
      </c>
      <c r="O7" s="282" t="s">
        <v>1543</v>
      </c>
      <c r="P7" s="282" t="s">
        <v>1544</v>
      </c>
      <c r="Q7" s="282" t="s">
        <v>1543</v>
      </c>
      <c r="R7" s="281"/>
    </row>
    <row r="8" spans="1:18" ht="40.5" customHeight="1">
      <c r="A8" s="280" t="s">
        <v>1542</v>
      </c>
      <c r="B8" s="277">
        <v>30973</v>
      </c>
      <c r="C8" s="277">
        <v>20468</v>
      </c>
      <c r="D8" s="277">
        <v>10505</v>
      </c>
      <c r="E8" s="279">
        <v>100</v>
      </c>
      <c r="F8" s="277">
        <v>11371</v>
      </c>
      <c r="G8" s="274">
        <v>4779</v>
      </c>
      <c r="H8" s="274">
        <v>3344</v>
      </c>
      <c r="I8" s="274">
        <v>2118</v>
      </c>
      <c r="J8" s="274">
        <v>2959</v>
      </c>
      <c r="K8" s="274">
        <v>1725</v>
      </c>
      <c r="L8" s="274">
        <v>1199</v>
      </c>
      <c r="M8" s="274">
        <v>899</v>
      </c>
      <c r="N8" s="274">
        <v>660</v>
      </c>
      <c r="O8" s="274">
        <v>484</v>
      </c>
      <c r="P8" s="274">
        <v>935</v>
      </c>
      <c r="Q8" s="274">
        <v>500</v>
      </c>
    </row>
    <row r="9" spans="1:18" ht="40.5" customHeight="1">
      <c r="A9" s="278" t="s">
        <v>1541</v>
      </c>
      <c r="B9" s="274">
        <v>422</v>
      </c>
      <c r="C9" s="274">
        <v>294</v>
      </c>
      <c r="D9" s="274">
        <v>128</v>
      </c>
      <c r="E9" s="275">
        <v>1.36</v>
      </c>
      <c r="F9" s="274">
        <v>226</v>
      </c>
      <c r="G9" s="274">
        <v>83</v>
      </c>
      <c r="H9" s="274">
        <v>27</v>
      </c>
      <c r="I9" s="274">
        <v>6</v>
      </c>
      <c r="J9" s="274">
        <v>26</v>
      </c>
      <c r="K9" s="274">
        <v>19</v>
      </c>
      <c r="L9" s="274">
        <v>3</v>
      </c>
      <c r="M9" s="274">
        <v>8</v>
      </c>
      <c r="N9" s="274">
        <v>4</v>
      </c>
      <c r="O9" s="274">
        <v>6</v>
      </c>
      <c r="P9" s="274">
        <v>8</v>
      </c>
      <c r="Q9" s="274">
        <v>6</v>
      </c>
    </row>
    <row r="10" spans="1:18" ht="40.5" customHeight="1">
      <c r="A10" s="278" t="s">
        <v>1540</v>
      </c>
      <c r="B10" s="274">
        <v>159</v>
      </c>
      <c r="C10" s="274">
        <v>100</v>
      </c>
      <c r="D10" s="274">
        <v>59</v>
      </c>
      <c r="E10" s="275">
        <v>0.51</v>
      </c>
      <c r="F10" s="274">
        <v>41</v>
      </c>
      <c r="G10" s="274">
        <v>33</v>
      </c>
      <c r="H10" s="274">
        <v>4</v>
      </c>
      <c r="I10" s="274">
        <v>6</v>
      </c>
      <c r="J10" s="274">
        <v>9</v>
      </c>
      <c r="K10" s="274">
        <v>3</v>
      </c>
      <c r="L10" s="274">
        <v>3</v>
      </c>
      <c r="M10" s="274">
        <v>1</v>
      </c>
      <c r="N10" s="274">
        <v>7</v>
      </c>
      <c r="O10" s="274">
        <v>14</v>
      </c>
      <c r="P10" s="274">
        <v>36</v>
      </c>
      <c r="Q10" s="274">
        <v>2</v>
      </c>
    </row>
    <row r="11" spans="1:18" ht="40.5" customHeight="1">
      <c r="A11" s="278" t="s">
        <v>1539</v>
      </c>
      <c r="B11" s="274">
        <v>561</v>
      </c>
      <c r="C11" s="274">
        <v>215</v>
      </c>
      <c r="D11" s="274">
        <v>346</v>
      </c>
      <c r="E11" s="275">
        <v>1.81</v>
      </c>
      <c r="F11" s="274">
        <v>50</v>
      </c>
      <c r="G11" s="274">
        <v>75</v>
      </c>
      <c r="H11" s="274">
        <v>119</v>
      </c>
      <c r="I11" s="274">
        <v>195</v>
      </c>
      <c r="J11" s="274">
        <v>7</v>
      </c>
      <c r="K11" s="274">
        <v>22</v>
      </c>
      <c r="L11" s="274">
        <v>9</v>
      </c>
      <c r="M11" s="274">
        <v>13</v>
      </c>
      <c r="N11" s="274">
        <v>8</v>
      </c>
      <c r="O11" s="274">
        <v>25</v>
      </c>
      <c r="P11" s="274">
        <v>22</v>
      </c>
      <c r="Q11" s="274">
        <v>16</v>
      </c>
    </row>
    <row r="12" spans="1:18" ht="40.5" customHeight="1">
      <c r="A12" s="276" t="s">
        <v>1538</v>
      </c>
      <c r="B12" s="274">
        <v>658</v>
      </c>
      <c r="C12" s="274">
        <v>208</v>
      </c>
      <c r="D12" s="274">
        <v>450</v>
      </c>
      <c r="E12" s="275">
        <v>2.12</v>
      </c>
      <c r="F12" s="274">
        <v>44</v>
      </c>
      <c r="G12" s="274">
        <v>112</v>
      </c>
      <c r="H12" s="274">
        <v>100</v>
      </c>
      <c r="I12" s="274">
        <v>144</v>
      </c>
      <c r="J12" s="274">
        <v>26</v>
      </c>
      <c r="K12" s="274">
        <v>76</v>
      </c>
      <c r="L12" s="274">
        <v>16</v>
      </c>
      <c r="M12" s="274">
        <v>56</v>
      </c>
      <c r="N12" s="274">
        <v>13</v>
      </c>
      <c r="O12" s="274">
        <v>36</v>
      </c>
      <c r="P12" s="274">
        <v>9</v>
      </c>
      <c r="Q12" s="274">
        <v>26</v>
      </c>
    </row>
    <row r="13" spans="1:18" ht="40.5" customHeight="1">
      <c r="A13" s="276" t="s">
        <v>1537</v>
      </c>
      <c r="B13" s="274">
        <v>853</v>
      </c>
      <c r="C13" s="274">
        <v>280</v>
      </c>
      <c r="D13" s="274">
        <v>573</v>
      </c>
      <c r="E13" s="275">
        <v>2.75</v>
      </c>
      <c r="F13" s="274">
        <v>84</v>
      </c>
      <c r="G13" s="274">
        <v>175</v>
      </c>
      <c r="H13" s="274">
        <v>86</v>
      </c>
      <c r="I13" s="274">
        <v>134</v>
      </c>
      <c r="J13" s="274">
        <v>29</v>
      </c>
      <c r="K13" s="274">
        <v>64</v>
      </c>
      <c r="L13" s="274">
        <v>39</v>
      </c>
      <c r="M13" s="274">
        <v>102</v>
      </c>
      <c r="N13" s="274">
        <v>27</v>
      </c>
      <c r="O13" s="274">
        <v>69</v>
      </c>
      <c r="P13" s="274">
        <v>15</v>
      </c>
      <c r="Q13" s="274">
        <v>29</v>
      </c>
    </row>
    <row r="14" spans="1:18" ht="40.5" customHeight="1">
      <c r="A14" s="276" t="s">
        <v>1536</v>
      </c>
      <c r="B14" s="274">
        <v>1153</v>
      </c>
      <c r="C14" s="274">
        <v>458</v>
      </c>
      <c r="D14" s="274">
        <v>695</v>
      </c>
      <c r="E14" s="275">
        <v>3.72</v>
      </c>
      <c r="F14" s="274">
        <v>182</v>
      </c>
      <c r="G14" s="274">
        <v>235</v>
      </c>
      <c r="H14" s="274">
        <v>117</v>
      </c>
      <c r="I14" s="274">
        <v>159</v>
      </c>
      <c r="J14" s="274">
        <v>48</v>
      </c>
      <c r="K14" s="274">
        <v>109</v>
      </c>
      <c r="L14" s="274">
        <v>56</v>
      </c>
      <c r="M14" s="274">
        <v>105</v>
      </c>
      <c r="N14" s="274">
        <v>35</v>
      </c>
      <c r="O14" s="274">
        <v>47</v>
      </c>
      <c r="P14" s="274">
        <v>20</v>
      </c>
      <c r="Q14" s="274">
        <v>40</v>
      </c>
    </row>
    <row r="15" spans="1:18" ht="40.5" customHeight="1">
      <c r="A15" s="276" t="s">
        <v>1535</v>
      </c>
      <c r="B15" s="274">
        <v>1498</v>
      </c>
      <c r="C15" s="274">
        <v>628</v>
      </c>
      <c r="D15" s="274">
        <v>870</v>
      </c>
      <c r="E15" s="275">
        <v>4.84</v>
      </c>
      <c r="F15" s="274">
        <v>275</v>
      </c>
      <c r="G15" s="274">
        <v>364</v>
      </c>
      <c r="H15" s="274">
        <v>170</v>
      </c>
      <c r="I15" s="274">
        <v>188</v>
      </c>
      <c r="J15" s="274">
        <v>63</v>
      </c>
      <c r="K15" s="274">
        <v>137</v>
      </c>
      <c r="L15" s="274">
        <v>65</v>
      </c>
      <c r="M15" s="274">
        <v>90</v>
      </c>
      <c r="N15" s="274">
        <v>36</v>
      </c>
      <c r="O15" s="274">
        <v>56</v>
      </c>
      <c r="P15" s="274">
        <v>19</v>
      </c>
      <c r="Q15" s="274">
        <v>35</v>
      </c>
    </row>
    <row r="16" spans="1:18" ht="40.5" customHeight="1">
      <c r="A16" s="276" t="s">
        <v>1534</v>
      </c>
      <c r="B16" s="274">
        <v>1699</v>
      </c>
      <c r="C16" s="274">
        <v>850</v>
      </c>
      <c r="D16" s="274">
        <v>849</v>
      </c>
      <c r="E16" s="275">
        <v>5.49</v>
      </c>
      <c r="F16" s="274">
        <v>375</v>
      </c>
      <c r="G16" s="274">
        <v>361</v>
      </c>
      <c r="H16" s="274">
        <v>182</v>
      </c>
      <c r="I16" s="274">
        <v>174</v>
      </c>
      <c r="J16" s="274">
        <v>87</v>
      </c>
      <c r="K16" s="274">
        <v>135</v>
      </c>
      <c r="L16" s="274">
        <v>85</v>
      </c>
      <c r="M16" s="274">
        <v>93</v>
      </c>
      <c r="N16" s="274">
        <v>61</v>
      </c>
      <c r="O16" s="274">
        <v>35</v>
      </c>
      <c r="P16" s="274">
        <v>60</v>
      </c>
      <c r="Q16" s="274">
        <v>51</v>
      </c>
    </row>
    <row r="17" spans="1:17" ht="40.5" customHeight="1">
      <c r="A17" s="276" t="s">
        <v>1533</v>
      </c>
      <c r="B17" s="274">
        <v>4162</v>
      </c>
      <c r="C17" s="274">
        <v>2278</v>
      </c>
      <c r="D17" s="274">
        <v>1884</v>
      </c>
      <c r="E17" s="275">
        <v>13.44</v>
      </c>
      <c r="F17" s="274">
        <v>972</v>
      </c>
      <c r="G17" s="274">
        <v>861</v>
      </c>
      <c r="H17" s="274">
        <v>423</v>
      </c>
      <c r="I17" s="274">
        <v>346</v>
      </c>
      <c r="J17" s="274">
        <v>417</v>
      </c>
      <c r="K17" s="274">
        <v>353</v>
      </c>
      <c r="L17" s="274">
        <v>204</v>
      </c>
      <c r="M17" s="274">
        <v>149</v>
      </c>
      <c r="N17" s="274">
        <v>112</v>
      </c>
      <c r="O17" s="274">
        <v>73</v>
      </c>
      <c r="P17" s="274">
        <v>150</v>
      </c>
      <c r="Q17" s="274">
        <v>102</v>
      </c>
    </row>
    <row r="18" spans="1:17" ht="40.5" customHeight="1">
      <c r="A18" s="276" t="s">
        <v>1532</v>
      </c>
      <c r="B18" s="274">
        <v>4163</v>
      </c>
      <c r="C18" s="274">
        <v>2682</v>
      </c>
      <c r="D18" s="274">
        <v>1481</v>
      </c>
      <c r="E18" s="275">
        <v>13.44</v>
      </c>
      <c r="F18" s="274">
        <v>1260</v>
      </c>
      <c r="G18" s="274">
        <v>752</v>
      </c>
      <c r="H18" s="274">
        <v>477</v>
      </c>
      <c r="I18" s="274">
        <v>267</v>
      </c>
      <c r="J18" s="274">
        <v>593</v>
      </c>
      <c r="K18" s="274">
        <v>253</v>
      </c>
      <c r="L18" s="274">
        <v>127</v>
      </c>
      <c r="M18" s="274">
        <v>97</v>
      </c>
      <c r="N18" s="274">
        <v>96</v>
      </c>
      <c r="O18" s="274">
        <v>43</v>
      </c>
      <c r="P18" s="274">
        <v>129</v>
      </c>
      <c r="Q18" s="274">
        <v>69</v>
      </c>
    </row>
    <row r="19" spans="1:17" ht="40.5" customHeight="1">
      <c r="A19" s="276" t="s">
        <v>1531</v>
      </c>
      <c r="B19" s="274">
        <v>3767</v>
      </c>
      <c r="C19" s="274">
        <v>2642</v>
      </c>
      <c r="D19" s="274">
        <v>1125</v>
      </c>
      <c r="E19" s="275">
        <v>12.16</v>
      </c>
      <c r="F19" s="274">
        <v>1390</v>
      </c>
      <c r="G19" s="274">
        <v>546</v>
      </c>
      <c r="H19" s="274">
        <v>473</v>
      </c>
      <c r="I19" s="274">
        <v>210</v>
      </c>
      <c r="J19" s="274">
        <v>418</v>
      </c>
      <c r="K19" s="274">
        <v>214</v>
      </c>
      <c r="L19" s="274">
        <v>169</v>
      </c>
      <c r="M19" s="274">
        <v>82</v>
      </c>
      <c r="N19" s="274">
        <v>64</v>
      </c>
      <c r="O19" s="274">
        <v>27</v>
      </c>
      <c r="P19" s="274">
        <v>128</v>
      </c>
      <c r="Q19" s="274">
        <v>46</v>
      </c>
    </row>
    <row r="20" spans="1:17" ht="40.5" customHeight="1">
      <c r="A20" s="276" t="s">
        <v>1530</v>
      </c>
      <c r="B20" s="277">
        <v>11878</v>
      </c>
      <c r="C20" s="274">
        <v>9833</v>
      </c>
      <c r="D20" s="274">
        <v>2045</v>
      </c>
      <c r="E20" s="275">
        <v>38.35</v>
      </c>
      <c r="F20" s="274">
        <v>6472</v>
      </c>
      <c r="G20" s="274">
        <v>1182</v>
      </c>
      <c r="H20" s="274">
        <v>1166</v>
      </c>
      <c r="I20" s="274">
        <v>289</v>
      </c>
      <c r="J20" s="274">
        <v>1236</v>
      </c>
      <c r="K20" s="274">
        <v>340</v>
      </c>
      <c r="L20" s="274">
        <v>423</v>
      </c>
      <c r="M20" s="274">
        <v>103</v>
      </c>
      <c r="N20" s="274">
        <v>197</v>
      </c>
      <c r="O20" s="274">
        <v>53</v>
      </c>
      <c r="P20" s="274">
        <v>339</v>
      </c>
      <c r="Q20" s="274">
        <v>78</v>
      </c>
    </row>
    <row r="21" spans="1:17" ht="40.5" customHeight="1">
      <c r="A21" s="276"/>
      <c r="B21" s="274"/>
      <c r="C21" s="274"/>
      <c r="D21" s="274"/>
      <c r="E21" s="275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</row>
    <row r="22" spans="1:17" ht="29.45" customHeight="1">
      <c r="A22" s="823" t="s">
        <v>1529</v>
      </c>
      <c r="B22" s="825" t="s">
        <v>1528</v>
      </c>
      <c r="C22" s="826"/>
      <c r="D22" s="826"/>
      <c r="E22" s="826"/>
      <c r="F22" s="826"/>
      <c r="G22" s="826"/>
      <c r="H22" s="826"/>
      <c r="I22" s="827"/>
      <c r="J22" s="1178">
        <v>43860</v>
      </c>
      <c r="K22" s="1179"/>
      <c r="L22" s="1179"/>
      <c r="M22" s="1179"/>
      <c r="N22" s="1179"/>
      <c r="O22" s="1179"/>
      <c r="P22" s="1180"/>
      <c r="Q22" s="1180"/>
    </row>
    <row r="23" spans="1:17" ht="29.45" customHeight="1">
      <c r="A23" s="824"/>
      <c r="B23" s="828" t="s">
        <v>1527</v>
      </c>
      <c r="C23" s="829"/>
      <c r="D23" s="823"/>
      <c r="E23" s="826" t="s">
        <v>1526</v>
      </c>
      <c r="F23" s="826"/>
      <c r="G23" s="826"/>
      <c r="H23" s="826"/>
      <c r="I23" s="827"/>
      <c r="J23" s="1178">
        <v>3137</v>
      </c>
      <c r="K23" s="1179"/>
      <c r="L23" s="1179"/>
      <c r="M23" s="1179"/>
      <c r="N23" s="1179"/>
      <c r="O23" s="1179"/>
      <c r="P23" s="1180"/>
      <c r="Q23" s="1180"/>
    </row>
    <row r="24" spans="1:17" ht="29.45" customHeight="1">
      <c r="A24" s="824"/>
      <c r="B24" s="814"/>
      <c r="C24" s="809"/>
      <c r="D24" s="810"/>
      <c r="E24" s="809" t="s">
        <v>1525</v>
      </c>
      <c r="F24" s="809"/>
      <c r="G24" s="809"/>
      <c r="H24" s="809"/>
      <c r="I24" s="810"/>
      <c r="J24" s="1178">
        <v>959</v>
      </c>
      <c r="K24" s="1179"/>
      <c r="L24" s="1179"/>
      <c r="M24" s="1179"/>
      <c r="N24" s="1179"/>
      <c r="O24" s="1179"/>
      <c r="P24" s="1180"/>
      <c r="Q24" s="1180"/>
    </row>
    <row r="25" spans="1:17" ht="29.45" customHeight="1">
      <c r="A25" s="810"/>
      <c r="B25" s="814" t="s">
        <v>1524</v>
      </c>
      <c r="C25" s="809"/>
      <c r="D25" s="809"/>
      <c r="E25" s="809"/>
      <c r="F25" s="809"/>
      <c r="G25" s="809"/>
      <c r="H25" s="809"/>
      <c r="I25" s="810"/>
      <c r="J25" s="1178">
        <v>47955</v>
      </c>
      <c r="K25" s="1179"/>
      <c r="L25" s="1179"/>
      <c r="M25" s="1179"/>
      <c r="N25" s="1179"/>
      <c r="O25" s="1179"/>
      <c r="P25" s="273"/>
      <c r="Q25" s="273"/>
    </row>
    <row r="27" spans="1:17" s="272" customFormat="1" ht="21.2" customHeight="1">
      <c r="A27" s="1181" t="s">
        <v>1523</v>
      </c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</row>
    <row r="28" spans="1:17" s="272" customFormat="1" ht="21.2" customHeight="1">
      <c r="A28" s="1174" t="s">
        <v>1522</v>
      </c>
      <c r="B28" s="1174"/>
      <c r="C28" s="1174"/>
      <c r="D28" s="1174"/>
      <c r="E28" s="1174"/>
      <c r="F28" s="1174"/>
      <c r="G28" s="1174"/>
      <c r="H28" s="1174"/>
      <c r="I28" s="1174"/>
      <c r="J28" s="1174"/>
      <c r="K28" s="1174"/>
      <c r="L28" s="1174"/>
      <c r="M28" s="1174"/>
      <c r="N28" s="1174"/>
      <c r="O28" s="1174"/>
    </row>
    <row r="29" spans="1:17" s="271" customFormat="1" ht="14.25">
      <c r="A29" s="271" t="s">
        <v>1521</v>
      </c>
    </row>
    <row r="30" spans="1:17" s="271" customFormat="1" ht="14.25">
      <c r="A30" s="271" t="s">
        <v>1520</v>
      </c>
    </row>
  </sheetData>
  <mergeCells count="30">
    <mergeCell ref="B6:D6"/>
    <mergeCell ref="P3:Q3"/>
    <mergeCell ref="P4:Q4"/>
    <mergeCell ref="A1:O1"/>
    <mergeCell ref="A2:O2"/>
    <mergeCell ref="B3:L3"/>
    <mergeCell ref="M3:O3"/>
    <mergeCell ref="B4:L4"/>
    <mergeCell ref="M4:O4"/>
    <mergeCell ref="J5:K5"/>
    <mergeCell ref="L5:M5"/>
    <mergeCell ref="F6:Q6"/>
    <mergeCell ref="N5:O5"/>
    <mergeCell ref="P5:Q5"/>
    <mergeCell ref="A28:O28"/>
    <mergeCell ref="A5:A7"/>
    <mergeCell ref="E24:I24"/>
    <mergeCell ref="J24:Q24"/>
    <mergeCell ref="B25:I25"/>
    <mergeCell ref="J25:O25"/>
    <mergeCell ref="A27:O27"/>
    <mergeCell ref="A22:A25"/>
    <mergeCell ref="B22:I22"/>
    <mergeCell ref="J22:Q22"/>
    <mergeCell ref="B23:D24"/>
    <mergeCell ref="E23:I23"/>
    <mergeCell ref="J23:Q23"/>
    <mergeCell ref="B5:E5"/>
    <mergeCell ref="F5:G5"/>
    <mergeCell ref="H5:I5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30"/>
  <sheetViews>
    <sheetView workbookViewId="0">
      <selection activeCell="E8" sqref="E8"/>
    </sheetView>
  </sheetViews>
  <sheetFormatPr defaultRowHeight="16.5"/>
  <cols>
    <col min="1" max="1" width="20.625" style="255" customWidth="1"/>
    <col min="2" max="6" width="8.25" style="254" bestFit="1" customWidth="1"/>
    <col min="7" max="15" width="7.125" style="254" customWidth="1"/>
    <col min="16" max="16384" width="9" style="254"/>
  </cols>
  <sheetData>
    <row r="1" spans="1:18" ht="24.95" customHeight="1">
      <c r="A1" s="805" t="s">
        <v>1519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1518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68"/>
      <c r="B3" s="1049" t="s">
        <v>1517</v>
      </c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805"/>
      <c r="N3" s="817"/>
      <c r="O3" s="817"/>
      <c r="P3" s="805" t="s">
        <v>1516</v>
      </c>
      <c r="Q3" s="817"/>
      <c r="R3" s="817"/>
    </row>
    <row r="4" spans="1:18" ht="18" customHeight="1">
      <c r="A4" s="267"/>
      <c r="B4" s="1050" t="s">
        <v>1515</v>
      </c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834"/>
      <c r="N4" s="835"/>
      <c r="O4" s="835"/>
      <c r="P4" s="834" t="s">
        <v>1514</v>
      </c>
      <c r="Q4" s="835"/>
      <c r="R4" s="835"/>
    </row>
    <row r="5" spans="1:18" s="255" customFormat="1" ht="33.950000000000003" customHeight="1">
      <c r="A5" s="1051" t="s">
        <v>1513</v>
      </c>
      <c r="B5" s="1054" t="s">
        <v>1512</v>
      </c>
      <c r="C5" s="1055"/>
      <c r="D5" s="1055"/>
      <c r="E5" s="1056"/>
      <c r="F5" s="836" t="s">
        <v>1511</v>
      </c>
      <c r="G5" s="836"/>
      <c r="H5" s="836" t="s">
        <v>1510</v>
      </c>
      <c r="I5" s="836"/>
      <c r="J5" s="836" t="s">
        <v>1509</v>
      </c>
      <c r="K5" s="836"/>
      <c r="L5" s="836" t="s">
        <v>1508</v>
      </c>
      <c r="M5" s="836"/>
      <c r="N5" s="819" t="s">
        <v>1507</v>
      </c>
      <c r="O5" s="819"/>
      <c r="P5" s="819" t="s">
        <v>1506</v>
      </c>
      <c r="Q5" s="819"/>
    </row>
    <row r="6" spans="1:18" s="255" customFormat="1" ht="34.700000000000003" customHeight="1">
      <c r="A6" s="1052"/>
      <c r="B6" s="1054" t="s">
        <v>1505</v>
      </c>
      <c r="C6" s="1055"/>
      <c r="D6" s="1056"/>
      <c r="E6" s="5" t="s">
        <v>1504</v>
      </c>
      <c r="F6" s="819" t="s">
        <v>1503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255" customFormat="1" ht="34.700000000000003" customHeight="1">
      <c r="A7" s="1053"/>
      <c r="B7" s="266" t="s">
        <v>1502</v>
      </c>
      <c r="C7" s="265" t="s">
        <v>1501</v>
      </c>
      <c r="D7" s="265" t="s">
        <v>1500</v>
      </c>
      <c r="E7" s="7" t="s">
        <v>1499</v>
      </c>
      <c r="F7" s="264" t="s">
        <v>1498</v>
      </c>
      <c r="G7" s="264" t="s">
        <v>1497</v>
      </c>
      <c r="H7" s="264" t="s">
        <v>1498</v>
      </c>
      <c r="I7" s="264" t="s">
        <v>1497</v>
      </c>
      <c r="J7" s="264" t="s">
        <v>1498</v>
      </c>
      <c r="K7" s="264" t="s">
        <v>1497</v>
      </c>
      <c r="L7" s="264" t="s">
        <v>1498</v>
      </c>
      <c r="M7" s="264" t="s">
        <v>1497</v>
      </c>
      <c r="N7" s="264" t="s">
        <v>1498</v>
      </c>
      <c r="O7" s="264" t="s">
        <v>1497</v>
      </c>
      <c r="P7" s="264" t="s">
        <v>1498</v>
      </c>
      <c r="Q7" s="264" t="s">
        <v>1497</v>
      </c>
    </row>
    <row r="8" spans="1:18" ht="40.5" customHeight="1">
      <c r="A8" s="263" t="s">
        <v>1496</v>
      </c>
      <c r="B8" s="259">
        <v>30972</v>
      </c>
      <c r="C8" s="259">
        <v>20429</v>
      </c>
      <c r="D8" s="259">
        <v>10543</v>
      </c>
      <c r="E8" s="260">
        <v>100</v>
      </c>
      <c r="F8" s="259">
        <v>11226</v>
      </c>
      <c r="G8" s="259">
        <v>4718</v>
      </c>
      <c r="H8" s="259">
        <v>3361</v>
      </c>
      <c r="I8" s="259">
        <v>2159</v>
      </c>
      <c r="J8" s="259">
        <v>2986</v>
      </c>
      <c r="K8" s="259">
        <v>1768</v>
      </c>
      <c r="L8" s="259">
        <v>1222</v>
      </c>
      <c r="M8" s="259">
        <v>906</v>
      </c>
      <c r="N8" s="259">
        <v>698</v>
      </c>
      <c r="O8" s="259">
        <v>496</v>
      </c>
      <c r="P8" s="259">
        <v>936</v>
      </c>
      <c r="Q8" s="259">
        <v>496</v>
      </c>
    </row>
    <row r="9" spans="1:18" ht="40.5" customHeight="1">
      <c r="A9" s="262" t="s">
        <v>1495</v>
      </c>
      <c r="B9" s="259">
        <v>482</v>
      </c>
      <c r="C9" s="259">
        <v>346</v>
      </c>
      <c r="D9" s="259">
        <v>136</v>
      </c>
      <c r="E9" s="260">
        <v>1.56</v>
      </c>
      <c r="F9" s="259">
        <v>268</v>
      </c>
      <c r="G9" s="259">
        <v>91</v>
      </c>
      <c r="H9" s="259">
        <v>35</v>
      </c>
      <c r="I9" s="259">
        <v>17</v>
      </c>
      <c r="J9" s="259">
        <v>32</v>
      </c>
      <c r="K9" s="259">
        <v>12</v>
      </c>
      <c r="L9" s="259">
        <v>4</v>
      </c>
      <c r="M9" s="259">
        <v>5</v>
      </c>
      <c r="N9" s="259">
        <v>5</v>
      </c>
      <c r="O9" s="259">
        <v>7</v>
      </c>
      <c r="P9" s="259">
        <v>2</v>
      </c>
      <c r="Q9" s="259">
        <v>4</v>
      </c>
    </row>
    <row r="10" spans="1:18" ht="40.5" customHeight="1">
      <c r="A10" s="262" t="s">
        <v>1494</v>
      </c>
      <c r="B10" s="259">
        <v>164</v>
      </c>
      <c r="C10" s="259">
        <v>108</v>
      </c>
      <c r="D10" s="259">
        <v>56</v>
      </c>
      <c r="E10" s="260">
        <v>0.53</v>
      </c>
      <c r="F10" s="259">
        <v>48</v>
      </c>
      <c r="G10" s="259">
        <v>25</v>
      </c>
      <c r="H10" s="259">
        <v>4</v>
      </c>
      <c r="I10" s="259">
        <v>7</v>
      </c>
      <c r="J10" s="259">
        <v>10</v>
      </c>
      <c r="K10" s="259">
        <v>6</v>
      </c>
      <c r="L10" s="259">
        <v>3</v>
      </c>
      <c r="M10" s="259">
        <v>1</v>
      </c>
      <c r="N10" s="259">
        <v>7</v>
      </c>
      <c r="O10" s="259">
        <v>14</v>
      </c>
      <c r="P10" s="259">
        <v>36</v>
      </c>
      <c r="Q10" s="259">
        <v>3</v>
      </c>
    </row>
    <row r="11" spans="1:18" ht="40.5" customHeight="1">
      <c r="A11" s="262" t="s">
        <v>1493</v>
      </c>
      <c r="B11" s="259">
        <v>544</v>
      </c>
      <c r="C11" s="259">
        <v>205</v>
      </c>
      <c r="D11" s="259">
        <v>339</v>
      </c>
      <c r="E11" s="260">
        <v>1.76</v>
      </c>
      <c r="F11" s="259">
        <v>42</v>
      </c>
      <c r="G11" s="259">
        <v>64</v>
      </c>
      <c r="H11" s="259">
        <v>119</v>
      </c>
      <c r="I11" s="259">
        <v>195</v>
      </c>
      <c r="J11" s="259">
        <v>6</v>
      </c>
      <c r="K11" s="259">
        <v>25</v>
      </c>
      <c r="L11" s="259">
        <v>8</v>
      </c>
      <c r="M11" s="259">
        <v>12</v>
      </c>
      <c r="N11" s="259">
        <v>8</v>
      </c>
      <c r="O11" s="259">
        <v>29</v>
      </c>
      <c r="P11" s="259">
        <v>22</v>
      </c>
      <c r="Q11" s="259">
        <v>14</v>
      </c>
    </row>
    <row r="12" spans="1:18" ht="40.5" customHeight="1">
      <c r="A12" s="261" t="s">
        <v>1492</v>
      </c>
      <c r="B12" s="259">
        <v>680</v>
      </c>
      <c r="C12" s="259">
        <v>213</v>
      </c>
      <c r="D12" s="259">
        <v>467</v>
      </c>
      <c r="E12" s="260">
        <v>2.2000000000000002</v>
      </c>
      <c r="F12" s="259">
        <v>40</v>
      </c>
      <c r="G12" s="259">
        <v>111</v>
      </c>
      <c r="H12" s="259">
        <v>107</v>
      </c>
      <c r="I12" s="259">
        <v>144</v>
      </c>
      <c r="J12" s="259">
        <v>29</v>
      </c>
      <c r="K12" s="259">
        <v>94</v>
      </c>
      <c r="L12" s="259">
        <v>16</v>
      </c>
      <c r="M12" s="259">
        <v>54</v>
      </c>
      <c r="N12" s="259">
        <v>12</v>
      </c>
      <c r="O12" s="259">
        <v>40</v>
      </c>
      <c r="P12" s="259">
        <v>9</v>
      </c>
      <c r="Q12" s="259">
        <v>24</v>
      </c>
    </row>
    <row r="13" spans="1:18" ht="40.5" customHeight="1">
      <c r="A13" s="261" t="s">
        <v>1491</v>
      </c>
      <c r="B13" s="259">
        <v>818</v>
      </c>
      <c r="C13" s="259">
        <v>267</v>
      </c>
      <c r="D13" s="259">
        <v>551</v>
      </c>
      <c r="E13" s="260">
        <v>2.64</v>
      </c>
      <c r="F13" s="259">
        <v>71</v>
      </c>
      <c r="G13" s="259">
        <v>163</v>
      </c>
      <c r="H13" s="259">
        <v>93</v>
      </c>
      <c r="I13" s="259">
        <v>135</v>
      </c>
      <c r="J13" s="259">
        <v>30</v>
      </c>
      <c r="K13" s="259">
        <v>65</v>
      </c>
      <c r="L13" s="259">
        <v>41</v>
      </c>
      <c r="M13" s="259">
        <v>102</v>
      </c>
      <c r="N13" s="259">
        <v>21</v>
      </c>
      <c r="O13" s="259">
        <v>58</v>
      </c>
      <c r="P13" s="259">
        <v>11</v>
      </c>
      <c r="Q13" s="259">
        <v>28</v>
      </c>
    </row>
    <row r="14" spans="1:18" ht="40.5" customHeight="1">
      <c r="A14" s="261" t="s">
        <v>1490</v>
      </c>
      <c r="B14" s="259">
        <v>1112</v>
      </c>
      <c r="C14" s="259">
        <v>440</v>
      </c>
      <c r="D14" s="259">
        <v>672</v>
      </c>
      <c r="E14" s="260">
        <v>3.59</v>
      </c>
      <c r="F14" s="259">
        <v>147</v>
      </c>
      <c r="G14" s="259">
        <v>196</v>
      </c>
      <c r="H14" s="259">
        <v>122</v>
      </c>
      <c r="I14" s="259">
        <v>163</v>
      </c>
      <c r="J14" s="259">
        <v>53</v>
      </c>
      <c r="K14" s="259">
        <v>114</v>
      </c>
      <c r="L14" s="259">
        <v>55</v>
      </c>
      <c r="M14" s="259">
        <v>109</v>
      </c>
      <c r="N14" s="259">
        <v>40</v>
      </c>
      <c r="O14" s="259">
        <v>50</v>
      </c>
      <c r="P14" s="259">
        <v>23</v>
      </c>
      <c r="Q14" s="259">
        <v>40</v>
      </c>
    </row>
    <row r="15" spans="1:18" ht="40.5" customHeight="1">
      <c r="A15" s="261" t="s">
        <v>1489</v>
      </c>
      <c r="B15" s="259">
        <v>1470</v>
      </c>
      <c r="C15" s="259">
        <v>604</v>
      </c>
      <c r="D15" s="259">
        <v>866</v>
      </c>
      <c r="E15" s="260">
        <v>4.75</v>
      </c>
      <c r="F15" s="259">
        <v>250</v>
      </c>
      <c r="G15" s="259">
        <v>346</v>
      </c>
      <c r="H15" s="259">
        <v>166</v>
      </c>
      <c r="I15" s="259">
        <v>192</v>
      </c>
      <c r="J15" s="259">
        <v>68</v>
      </c>
      <c r="K15" s="259">
        <v>139</v>
      </c>
      <c r="L15" s="259">
        <v>62</v>
      </c>
      <c r="M15" s="259">
        <v>90</v>
      </c>
      <c r="N15" s="259">
        <v>41</v>
      </c>
      <c r="O15" s="259">
        <v>63</v>
      </c>
      <c r="P15" s="259">
        <v>17</v>
      </c>
      <c r="Q15" s="259">
        <v>36</v>
      </c>
    </row>
    <row r="16" spans="1:18" ht="40.5" customHeight="1">
      <c r="A16" s="261" t="s">
        <v>1488</v>
      </c>
      <c r="B16" s="259">
        <v>1659</v>
      </c>
      <c r="C16" s="259">
        <v>824</v>
      </c>
      <c r="D16" s="259">
        <v>835</v>
      </c>
      <c r="E16" s="260">
        <v>5.36</v>
      </c>
      <c r="F16" s="259">
        <v>337</v>
      </c>
      <c r="G16" s="259">
        <v>320</v>
      </c>
      <c r="H16" s="259">
        <v>184</v>
      </c>
      <c r="I16" s="259">
        <v>180</v>
      </c>
      <c r="J16" s="259">
        <v>80</v>
      </c>
      <c r="K16" s="259">
        <v>138</v>
      </c>
      <c r="L16" s="259">
        <v>88</v>
      </c>
      <c r="M16" s="259">
        <v>101</v>
      </c>
      <c r="N16" s="259">
        <v>69</v>
      </c>
      <c r="O16" s="259">
        <v>39</v>
      </c>
      <c r="P16" s="259">
        <v>66</v>
      </c>
      <c r="Q16" s="259">
        <v>57</v>
      </c>
    </row>
    <row r="17" spans="1:17" ht="40.5" customHeight="1">
      <c r="A17" s="261" t="s">
        <v>1487</v>
      </c>
      <c r="B17" s="259">
        <v>4021</v>
      </c>
      <c r="C17" s="259">
        <v>2232</v>
      </c>
      <c r="D17" s="259">
        <v>1789</v>
      </c>
      <c r="E17" s="260">
        <v>12.98</v>
      </c>
      <c r="F17" s="259">
        <v>930</v>
      </c>
      <c r="G17" s="259">
        <v>752</v>
      </c>
      <c r="H17" s="259">
        <v>412</v>
      </c>
      <c r="I17" s="259">
        <v>358</v>
      </c>
      <c r="J17" s="259">
        <v>417</v>
      </c>
      <c r="K17" s="259">
        <v>366</v>
      </c>
      <c r="L17" s="259">
        <v>202</v>
      </c>
      <c r="M17" s="259">
        <v>147</v>
      </c>
      <c r="N17" s="259">
        <v>120</v>
      </c>
      <c r="O17" s="259">
        <v>72</v>
      </c>
      <c r="P17" s="259">
        <v>151</v>
      </c>
      <c r="Q17" s="259">
        <v>94</v>
      </c>
    </row>
    <row r="18" spans="1:17" ht="40.5" customHeight="1">
      <c r="A18" s="261" t="s">
        <v>1486</v>
      </c>
      <c r="B18" s="259">
        <v>4089</v>
      </c>
      <c r="C18" s="259">
        <v>2613</v>
      </c>
      <c r="D18" s="259">
        <v>1476</v>
      </c>
      <c r="E18" s="260">
        <v>13.2</v>
      </c>
      <c r="F18" s="259">
        <v>1193</v>
      </c>
      <c r="G18" s="259">
        <v>747</v>
      </c>
      <c r="H18" s="259">
        <v>486</v>
      </c>
      <c r="I18" s="259">
        <v>266</v>
      </c>
      <c r="J18" s="259">
        <v>576</v>
      </c>
      <c r="K18" s="259">
        <v>253</v>
      </c>
      <c r="L18" s="259">
        <v>135</v>
      </c>
      <c r="M18" s="259">
        <v>99</v>
      </c>
      <c r="N18" s="259">
        <v>98</v>
      </c>
      <c r="O18" s="259">
        <v>42</v>
      </c>
      <c r="P18" s="259">
        <v>125</v>
      </c>
      <c r="Q18" s="259">
        <v>69</v>
      </c>
    </row>
    <row r="19" spans="1:17" ht="40.5" customHeight="1">
      <c r="A19" s="261" t="s">
        <v>1485</v>
      </c>
      <c r="B19" s="259">
        <v>3699</v>
      </c>
      <c r="C19" s="259">
        <v>2575</v>
      </c>
      <c r="D19" s="259">
        <v>1124</v>
      </c>
      <c r="E19" s="260">
        <v>11.94</v>
      </c>
      <c r="F19" s="259">
        <v>1296</v>
      </c>
      <c r="G19" s="259">
        <v>536</v>
      </c>
      <c r="H19" s="259">
        <v>469</v>
      </c>
      <c r="I19" s="259">
        <v>214</v>
      </c>
      <c r="J19" s="259">
        <v>445</v>
      </c>
      <c r="K19" s="259">
        <v>216</v>
      </c>
      <c r="L19" s="259">
        <v>171</v>
      </c>
      <c r="M19" s="259">
        <v>84</v>
      </c>
      <c r="N19" s="259">
        <v>63</v>
      </c>
      <c r="O19" s="259">
        <v>26</v>
      </c>
      <c r="P19" s="259">
        <v>131</v>
      </c>
      <c r="Q19" s="259">
        <v>48</v>
      </c>
    </row>
    <row r="20" spans="1:17" ht="40.5" customHeight="1">
      <c r="A20" s="261" t="s">
        <v>1484</v>
      </c>
      <c r="B20" s="259">
        <v>12234</v>
      </c>
      <c r="C20" s="259">
        <v>10002</v>
      </c>
      <c r="D20" s="259">
        <v>2232</v>
      </c>
      <c r="E20" s="260">
        <v>39.5</v>
      </c>
      <c r="F20" s="259">
        <v>6604</v>
      </c>
      <c r="G20" s="259">
        <v>1367</v>
      </c>
      <c r="H20" s="259">
        <v>1164</v>
      </c>
      <c r="I20" s="259">
        <v>288</v>
      </c>
      <c r="J20" s="259">
        <v>1240</v>
      </c>
      <c r="K20" s="259">
        <v>340</v>
      </c>
      <c r="L20" s="259">
        <v>437</v>
      </c>
      <c r="M20" s="259">
        <v>102</v>
      </c>
      <c r="N20" s="259">
        <v>214</v>
      </c>
      <c r="O20" s="259">
        <v>56</v>
      </c>
      <c r="P20" s="259">
        <v>343</v>
      </c>
      <c r="Q20" s="259">
        <v>79</v>
      </c>
    </row>
    <row r="21" spans="1:17" ht="40.5" customHeight="1">
      <c r="A21" s="261"/>
      <c r="B21" s="259"/>
      <c r="C21" s="259"/>
      <c r="D21" s="259"/>
      <c r="E21" s="260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</row>
    <row r="22" spans="1:17" ht="29.45" customHeight="1">
      <c r="A22" s="823" t="s">
        <v>1483</v>
      </c>
      <c r="B22" s="825" t="s">
        <v>1482</v>
      </c>
      <c r="C22" s="826"/>
      <c r="D22" s="826"/>
      <c r="E22" s="826"/>
      <c r="F22" s="826"/>
      <c r="G22" s="826"/>
      <c r="H22" s="826"/>
      <c r="I22" s="827"/>
      <c r="J22" s="1059">
        <v>44511</v>
      </c>
      <c r="K22" s="1060"/>
      <c r="L22" s="1060"/>
      <c r="M22" s="1060"/>
      <c r="N22" s="1060"/>
      <c r="O22" s="1060"/>
      <c r="P22" s="1061"/>
      <c r="Q22" s="1061"/>
    </row>
    <row r="23" spans="1:17" ht="29.45" customHeight="1">
      <c r="A23" s="824"/>
      <c r="B23" s="828" t="s">
        <v>1481</v>
      </c>
      <c r="C23" s="829"/>
      <c r="D23" s="823"/>
      <c r="E23" s="826" t="s">
        <v>1480</v>
      </c>
      <c r="F23" s="826"/>
      <c r="G23" s="826"/>
      <c r="H23" s="826"/>
      <c r="I23" s="827"/>
      <c r="J23" s="1059">
        <v>3284</v>
      </c>
      <c r="K23" s="1060"/>
      <c r="L23" s="1060"/>
      <c r="M23" s="1060"/>
      <c r="N23" s="1060"/>
      <c r="O23" s="1060"/>
      <c r="P23" s="1061"/>
      <c r="Q23" s="1061"/>
    </row>
    <row r="24" spans="1:17" ht="29.45" customHeight="1">
      <c r="A24" s="824"/>
      <c r="B24" s="814"/>
      <c r="C24" s="809"/>
      <c r="D24" s="810"/>
      <c r="E24" s="809" t="s">
        <v>1479</v>
      </c>
      <c r="F24" s="809"/>
      <c r="G24" s="809"/>
      <c r="H24" s="809"/>
      <c r="I24" s="810"/>
      <c r="J24" s="1059">
        <v>9301</v>
      </c>
      <c r="K24" s="1060"/>
      <c r="L24" s="1060"/>
      <c r="M24" s="1060"/>
      <c r="N24" s="1060"/>
      <c r="O24" s="1060"/>
      <c r="P24" s="1061"/>
      <c r="Q24" s="1061"/>
    </row>
    <row r="25" spans="1:17" ht="29.45" customHeight="1">
      <c r="A25" s="810"/>
      <c r="B25" s="814" t="s">
        <v>1478</v>
      </c>
      <c r="C25" s="809"/>
      <c r="D25" s="809"/>
      <c r="E25" s="809"/>
      <c r="F25" s="809"/>
      <c r="G25" s="809"/>
      <c r="H25" s="809"/>
      <c r="I25" s="810"/>
      <c r="J25" s="1059">
        <v>57096</v>
      </c>
      <c r="K25" s="1060"/>
      <c r="L25" s="1060"/>
      <c r="M25" s="1060"/>
      <c r="N25" s="1060"/>
      <c r="O25" s="1060"/>
      <c r="P25" s="258"/>
      <c r="Q25" s="258"/>
    </row>
    <row r="27" spans="1:17" s="257" customFormat="1" ht="21.2" customHeight="1">
      <c r="A27" s="1057" t="s">
        <v>1477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</row>
    <row r="28" spans="1:17" s="257" customFormat="1" ht="21.2" customHeight="1">
      <c r="A28" s="1058" t="s">
        <v>1476</v>
      </c>
      <c r="B28" s="1058"/>
      <c r="C28" s="1058"/>
      <c r="D28" s="1058"/>
      <c r="E28" s="1058"/>
      <c r="F28" s="1058"/>
      <c r="G28" s="1058"/>
      <c r="H28" s="1058"/>
      <c r="I28" s="1058"/>
      <c r="J28" s="1058"/>
      <c r="K28" s="1058"/>
      <c r="L28" s="1058"/>
      <c r="M28" s="1058"/>
      <c r="N28" s="1058"/>
      <c r="O28" s="1058"/>
    </row>
    <row r="29" spans="1:17" s="256" customFormat="1" ht="14.25">
      <c r="A29" s="256" t="s">
        <v>1475</v>
      </c>
    </row>
    <row r="30" spans="1:17" s="256" customFormat="1" ht="14.25">
      <c r="A30" s="256" t="s">
        <v>1474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30"/>
  <sheetViews>
    <sheetView workbookViewId="0">
      <selection activeCell="M3" sqref="M3:Q4"/>
    </sheetView>
  </sheetViews>
  <sheetFormatPr defaultRowHeight="16.5"/>
  <cols>
    <col min="1" max="1" width="20.625" style="236" customWidth="1"/>
    <col min="2" max="17" width="7.625" style="235" customWidth="1"/>
    <col min="18" max="16384" width="9" style="235"/>
  </cols>
  <sheetData>
    <row r="1" spans="1:17" ht="24.95" customHeight="1">
      <c r="A1" s="805" t="s">
        <v>1471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1470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>
      <c r="A3" s="251"/>
      <c r="B3" s="1198" t="s">
        <v>1469</v>
      </c>
      <c r="C3" s="1198"/>
      <c r="D3" s="1198"/>
      <c r="E3" s="1198"/>
      <c r="F3" s="1198"/>
      <c r="G3" s="1198"/>
      <c r="H3" s="1198"/>
      <c r="I3" s="1198"/>
      <c r="J3" s="1198"/>
      <c r="K3" s="1198"/>
      <c r="L3" s="1198"/>
      <c r="M3" s="250"/>
      <c r="N3" s="250"/>
      <c r="O3" s="805" t="s">
        <v>1468</v>
      </c>
      <c r="P3" s="817"/>
      <c r="Q3" s="817"/>
    </row>
    <row r="4" spans="1:17" ht="18" customHeight="1">
      <c r="A4" s="249"/>
      <c r="B4" s="1199" t="s">
        <v>1467</v>
      </c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248"/>
      <c r="N4" s="248"/>
      <c r="O4" s="834" t="s">
        <v>1466</v>
      </c>
      <c r="P4" s="835"/>
      <c r="Q4" s="835"/>
    </row>
    <row r="5" spans="1:17" s="236" customFormat="1" ht="33.950000000000003" customHeight="1">
      <c r="A5" s="1195" t="s">
        <v>1465</v>
      </c>
      <c r="B5" s="1192" t="s">
        <v>1464</v>
      </c>
      <c r="C5" s="1193"/>
      <c r="D5" s="1193"/>
      <c r="E5" s="1194"/>
      <c r="F5" s="836" t="s">
        <v>1463</v>
      </c>
      <c r="G5" s="836"/>
      <c r="H5" s="836" t="s">
        <v>1462</v>
      </c>
      <c r="I5" s="836"/>
      <c r="J5" s="836" t="s">
        <v>1461</v>
      </c>
      <c r="K5" s="836"/>
      <c r="L5" s="836" t="s">
        <v>1460</v>
      </c>
      <c r="M5" s="836"/>
      <c r="N5" s="819" t="s">
        <v>1459</v>
      </c>
      <c r="O5" s="819"/>
      <c r="P5" s="819" t="s">
        <v>1458</v>
      </c>
      <c r="Q5" s="819"/>
    </row>
    <row r="6" spans="1:17" s="236" customFormat="1" ht="34.700000000000003" customHeight="1">
      <c r="A6" s="1196"/>
      <c r="B6" s="1192" t="s">
        <v>1457</v>
      </c>
      <c r="C6" s="1193"/>
      <c r="D6" s="1194"/>
      <c r="E6" s="5" t="s">
        <v>1456</v>
      </c>
      <c r="F6" s="819" t="s">
        <v>1455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7" s="236" customFormat="1" ht="34.700000000000003" customHeight="1">
      <c r="A7" s="1197"/>
      <c r="B7" s="247" t="s">
        <v>1454</v>
      </c>
      <c r="C7" s="246" t="s">
        <v>1453</v>
      </c>
      <c r="D7" s="246" t="s">
        <v>1452</v>
      </c>
      <c r="E7" s="7" t="s">
        <v>1451</v>
      </c>
      <c r="F7" s="245" t="s">
        <v>1450</v>
      </c>
      <c r="G7" s="245" t="s">
        <v>1449</v>
      </c>
      <c r="H7" s="245" t="s">
        <v>1450</v>
      </c>
      <c r="I7" s="245" t="s">
        <v>1449</v>
      </c>
      <c r="J7" s="245" t="s">
        <v>1450</v>
      </c>
      <c r="K7" s="245" t="s">
        <v>1449</v>
      </c>
      <c r="L7" s="245" t="s">
        <v>1450</v>
      </c>
      <c r="M7" s="245" t="s">
        <v>1449</v>
      </c>
      <c r="N7" s="245" t="s">
        <v>1450</v>
      </c>
      <c r="O7" s="245" t="s">
        <v>1449</v>
      </c>
      <c r="P7" s="245" t="s">
        <v>1450</v>
      </c>
      <c r="Q7" s="245" t="s">
        <v>1449</v>
      </c>
    </row>
    <row r="8" spans="1:17" ht="40.5" customHeight="1">
      <c r="A8" s="244" t="s">
        <v>1448</v>
      </c>
      <c r="B8" s="240">
        <v>30708</v>
      </c>
      <c r="C8" s="240">
        <v>20262</v>
      </c>
      <c r="D8" s="240">
        <v>10446</v>
      </c>
      <c r="E8" s="241">
        <v>100</v>
      </c>
      <c r="F8" s="240">
        <v>11060</v>
      </c>
      <c r="G8" s="240">
        <v>4670</v>
      </c>
      <c r="H8" s="240">
        <v>3349</v>
      </c>
      <c r="I8" s="240">
        <v>2175</v>
      </c>
      <c r="J8" s="240">
        <v>2991</v>
      </c>
      <c r="K8" s="240">
        <v>1721</v>
      </c>
      <c r="L8" s="240">
        <v>1234</v>
      </c>
      <c r="M8" s="240">
        <v>908</v>
      </c>
      <c r="N8" s="240">
        <v>693</v>
      </c>
      <c r="O8" s="240">
        <v>488</v>
      </c>
      <c r="P8" s="240">
        <v>935</v>
      </c>
      <c r="Q8" s="240">
        <v>484</v>
      </c>
    </row>
    <row r="9" spans="1:17" ht="40.5" customHeight="1">
      <c r="A9" s="243" t="s">
        <v>1447</v>
      </c>
      <c r="B9" s="240">
        <v>385</v>
      </c>
      <c r="C9" s="240">
        <v>257</v>
      </c>
      <c r="D9" s="240">
        <v>128</v>
      </c>
      <c r="E9" s="241">
        <v>1.25</v>
      </c>
      <c r="F9" s="240">
        <v>174</v>
      </c>
      <c r="G9" s="240">
        <v>60</v>
      </c>
      <c r="H9" s="240">
        <v>43</v>
      </c>
      <c r="I9" s="240">
        <v>23</v>
      </c>
      <c r="J9" s="240">
        <v>26</v>
      </c>
      <c r="K9" s="240">
        <v>26</v>
      </c>
      <c r="L9" s="240">
        <v>5</v>
      </c>
      <c r="M9" s="240">
        <v>10</v>
      </c>
      <c r="N9" s="240">
        <v>6</v>
      </c>
      <c r="O9" s="240">
        <v>4</v>
      </c>
      <c r="P9" s="240">
        <v>3</v>
      </c>
      <c r="Q9" s="240">
        <v>5</v>
      </c>
    </row>
    <row r="10" spans="1:17" ht="40.5" customHeight="1">
      <c r="A10" s="243" t="s">
        <v>1446</v>
      </c>
      <c r="B10" s="240">
        <v>139</v>
      </c>
      <c r="C10" s="240">
        <v>87</v>
      </c>
      <c r="D10" s="240">
        <v>52</v>
      </c>
      <c r="E10" s="241">
        <v>0.45</v>
      </c>
      <c r="F10" s="240">
        <v>28</v>
      </c>
      <c r="G10" s="240">
        <v>22</v>
      </c>
      <c r="H10" s="240">
        <v>5</v>
      </c>
      <c r="I10" s="240">
        <v>7</v>
      </c>
      <c r="J10" s="240">
        <v>8</v>
      </c>
      <c r="K10" s="240">
        <v>5</v>
      </c>
      <c r="L10" s="240">
        <v>3</v>
      </c>
      <c r="M10" s="240">
        <v>1</v>
      </c>
      <c r="N10" s="240">
        <v>6</v>
      </c>
      <c r="O10" s="240">
        <v>14</v>
      </c>
      <c r="P10" s="240">
        <v>37</v>
      </c>
      <c r="Q10" s="240">
        <v>3</v>
      </c>
    </row>
    <row r="11" spans="1:17" ht="40.5" customHeight="1">
      <c r="A11" s="243" t="s">
        <v>1445</v>
      </c>
      <c r="B11" s="240">
        <v>515</v>
      </c>
      <c r="C11" s="240">
        <v>190</v>
      </c>
      <c r="D11" s="240">
        <v>325</v>
      </c>
      <c r="E11" s="241">
        <v>1.68</v>
      </c>
      <c r="F11" s="240">
        <v>40</v>
      </c>
      <c r="G11" s="240">
        <v>58</v>
      </c>
      <c r="H11" s="240">
        <v>107</v>
      </c>
      <c r="I11" s="240">
        <v>190</v>
      </c>
      <c r="J11" s="240">
        <v>5</v>
      </c>
      <c r="K11" s="240">
        <v>22</v>
      </c>
      <c r="L11" s="240">
        <v>8</v>
      </c>
      <c r="M11" s="240">
        <v>13</v>
      </c>
      <c r="N11" s="240">
        <v>7</v>
      </c>
      <c r="O11" s="240">
        <v>28</v>
      </c>
      <c r="P11" s="240">
        <v>23</v>
      </c>
      <c r="Q11" s="240">
        <v>14</v>
      </c>
    </row>
    <row r="12" spans="1:17" ht="40.5" customHeight="1">
      <c r="A12" s="242" t="s">
        <v>1444</v>
      </c>
      <c r="B12" s="240">
        <v>665</v>
      </c>
      <c r="C12" s="240">
        <v>220</v>
      </c>
      <c r="D12" s="240">
        <v>445</v>
      </c>
      <c r="E12" s="241">
        <v>2.17</v>
      </c>
      <c r="F12" s="240">
        <v>52</v>
      </c>
      <c r="G12" s="240">
        <v>115</v>
      </c>
      <c r="H12" s="240">
        <v>105</v>
      </c>
      <c r="I12" s="240">
        <v>149</v>
      </c>
      <c r="J12" s="240">
        <v>26</v>
      </c>
      <c r="K12" s="240">
        <v>64</v>
      </c>
      <c r="L12" s="240">
        <v>16</v>
      </c>
      <c r="M12" s="240">
        <v>53</v>
      </c>
      <c r="N12" s="240">
        <v>13</v>
      </c>
      <c r="O12" s="240">
        <v>40</v>
      </c>
      <c r="P12" s="240">
        <v>8</v>
      </c>
      <c r="Q12" s="240">
        <v>24</v>
      </c>
    </row>
    <row r="13" spans="1:17" ht="40.5" customHeight="1">
      <c r="A13" s="242" t="s">
        <v>1443</v>
      </c>
      <c r="B13" s="240">
        <v>814</v>
      </c>
      <c r="C13" s="240">
        <v>263</v>
      </c>
      <c r="D13" s="240">
        <v>551</v>
      </c>
      <c r="E13" s="241">
        <v>2.65</v>
      </c>
      <c r="F13" s="240">
        <v>66</v>
      </c>
      <c r="G13" s="240">
        <v>162</v>
      </c>
      <c r="H13" s="240">
        <v>93</v>
      </c>
      <c r="I13" s="240">
        <v>134</v>
      </c>
      <c r="J13" s="240">
        <v>32</v>
      </c>
      <c r="K13" s="240">
        <v>65</v>
      </c>
      <c r="L13" s="240">
        <v>42</v>
      </c>
      <c r="M13" s="240">
        <v>102</v>
      </c>
      <c r="N13" s="240">
        <v>19</v>
      </c>
      <c r="O13" s="240">
        <v>57</v>
      </c>
      <c r="P13" s="240">
        <v>11</v>
      </c>
      <c r="Q13" s="240">
        <v>31</v>
      </c>
    </row>
    <row r="14" spans="1:17" ht="40.5" customHeight="1">
      <c r="A14" s="242" t="s">
        <v>1442</v>
      </c>
      <c r="B14" s="240">
        <v>1085</v>
      </c>
      <c r="C14" s="240">
        <v>421</v>
      </c>
      <c r="D14" s="240">
        <v>664</v>
      </c>
      <c r="E14" s="241">
        <v>3.53</v>
      </c>
      <c r="F14" s="240">
        <v>130</v>
      </c>
      <c r="G14" s="240">
        <v>195</v>
      </c>
      <c r="H14" s="240">
        <v>116</v>
      </c>
      <c r="I14" s="240">
        <v>169</v>
      </c>
      <c r="J14" s="240">
        <v>54</v>
      </c>
      <c r="K14" s="240">
        <v>106</v>
      </c>
      <c r="L14" s="240">
        <v>52</v>
      </c>
      <c r="M14" s="240">
        <v>107</v>
      </c>
      <c r="N14" s="240">
        <v>45</v>
      </c>
      <c r="O14" s="240">
        <v>49</v>
      </c>
      <c r="P14" s="240">
        <v>24</v>
      </c>
      <c r="Q14" s="240">
        <v>38</v>
      </c>
    </row>
    <row r="15" spans="1:17" ht="40.5" customHeight="1">
      <c r="A15" s="242" t="s">
        <v>1441</v>
      </c>
      <c r="B15" s="240">
        <v>1392</v>
      </c>
      <c r="C15" s="240">
        <v>578</v>
      </c>
      <c r="D15" s="240">
        <v>814</v>
      </c>
      <c r="E15" s="241">
        <v>4.53</v>
      </c>
      <c r="F15" s="240">
        <v>231</v>
      </c>
      <c r="G15" s="240">
        <v>295</v>
      </c>
      <c r="H15" s="240">
        <v>163</v>
      </c>
      <c r="I15" s="240">
        <v>200</v>
      </c>
      <c r="J15" s="240">
        <v>55</v>
      </c>
      <c r="K15" s="240">
        <v>134</v>
      </c>
      <c r="L15" s="240">
        <v>67</v>
      </c>
      <c r="M15" s="240">
        <v>90</v>
      </c>
      <c r="N15" s="240">
        <v>42</v>
      </c>
      <c r="O15" s="240">
        <v>62</v>
      </c>
      <c r="P15" s="240">
        <v>20</v>
      </c>
      <c r="Q15" s="240">
        <v>33</v>
      </c>
    </row>
    <row r="16" spans="1:17" ht="40.5" customHeight="1">
      <c r="A16" s="242" t="s">
        <v>1440</v>
      </c>
      <c r="B16" s="240">
        <v>1580</v>
      </c>
      <c r="C16" s="240">
        <v>778</v>
      </c>
      <c r="D16" s="240">
        <v>802</v>
      </c>
      <c r="E16" s="241">
        <v>5.15</v>
      </c>
      <c r="F16" s="240">
        <v>301</v>
      </c>
      <c r="G16" s="240">
        <v>289</v>
      </c>
      <c r="H16" s="240">
        <v>181</v>
      </c>
      <c r="I16" s="240">
        <v>189</v>
      </c>
      <c r="J16" s="240">
        <v>77</v>
      </c>
      <c r="K16" s="240">
        <v>131</v>
      </c>
      <c r="L16" s="240">
        <v>89</v>
      </c>
      <c r="M16" s="240">
        <v>100</v>
      </c>
      <c r="N16" s="240">
        <v>64</v>
      </c>
      <c r="O16" s="240">
        <v>40</v>
      </c>
      <c r="P16" s="240">
        <v>66</v>
      </c>
      <c r="Q16" s="240">
        <v>53</v>
      </c>
    </row>
    <row r="17" spans="1:17" ht="40.5" customHeight="1">
      <c r="A17" s="242" t="s">
        <v>1439</v>
      </c>
      <c r="B17" s="240">
        <v>3930</v>
      </c>
      <c r="C17" s="240">
        <v>2166</v>
      </c>
      <c r="D17" s="240">
        <v>1764</v>
      </c>
      <c r="E17" s="241">
        <v>12.8</v>
      </c>
      <c r="F17" s="240">
        <v>817</v>
      </c>
      <c r="G17" s="240">
        <v>753</v>
      </c>
      <c r="H17" s="240">
        <v>418</v>
      </c>
      <c r="I17" s="240">
        <v>345</v>
      </c>
      <c r="J17" s="240">
        <v>435</v>
      </c>
      <c r="K17" s="240">
        <v>360</v>
      </c>
      <c r="L17" s="240">
        <v>222</v>
      </c>
      <c r="M17" s="240">
        <v>143</v>
      </c>
      <c r="N17" s="240">
        <v>125</v>
      </c>
      <c r="O17" s="240">
        <v>75</v>
      </c>
      <c r="P17" s="240">
        <v>149</v>
      </c>
      <c r="Q17" s="240">
        <v>88</v>
      </c>
    </row>
    <row r="18" spans="1:17" ht="40.5" customHeight="1">
      <c r="A18" s="242" t="s">
        <v>1438</v>
      </c>
      <c r="B18" s="240">
        <v>4077</v>
      </c>
      <c r="C18" s="240">
        <v>2598</v>
      </c>
      <c r="D18" s="240">
        <v>1479</v>
      </c>
      <c r="E18" s="241">
        <v>13.28</v>
      </c>
      <c r="F18" s="240">
        <v>1175</v>
      </c>
      <c r="G18" s="240">
        <v>752</v>
      </c>
      <c r="H18" s="240">
        <v>491</v>
      </c>
      <c r="I18" s="240">
        <v>260</v>
      </c>
      <c r="J18" s="240">
        <v>582</v>
      </c>
      <c r="K18" s="240">
        <v>258</v>
      </c>
      <c r="L18" s="240">
        <v>131</v>
      </c>
      <c r="M18" s="240">
        <v>105</v>
      </c>
      <c r="N18" s="240">
        <v>94</v>
      </c>
      <c r="O18" s="240">
        <v>38</v>
      </c>
      <c r="P18" s="240">
        <v>125</v>
      </c>
      <c r="Q18" s="240">
        <v>66</v>
      </c>
    </row>
    <row r="19" spans="1:17" ht="40.5" customHeight="1">
      <c r="A19" s="242" t="s">
        <v>1437</v>
      </c>
      <c r="B19" s="240">
        <v>3691</v>
      </c>
      <c r="C19" s="240">
        <v>2579</v>
      </c>
      <c r="D19" s="240">
        <v>1112</v>
      </c>
      <c r="E19" s="241">
        <v>12.02</v>
      </c>
      <c r="F19" s="240">
        <v>1295</v>
      </c>
      <c r="G19" s="240">
        <v>527</v>
      </c>
      <c r="H19" s="240">
        <v>473</v>
      </c>
      <c r="I19" s="240">
        <v>217</v>
      </c>
      <c r="J19" s="240">
        <v>445</v>
      </c>
      <c r="K19" s="240">
        <v>212</v>
      </c>
      <c r="L19" s="240">
        <v>171</v>
      </c>
      <c r="M19" s="240">
        <v>83</v>
      </c>
      <c r="N19" s="240">
        <v>62</v>
      </c>
      <c r="O19" s="240">
        <v>26</v>
      </c>
      <c r="P19" s="240">
        <v>133</v>
      </c>
      <c r="Q19" s="240">
        <v>47</v>
      </c>
    </row>
    <row r="20" spans="1:17" ht="40.5" customHeight="1">
      <c r="A20" s="242" t="s">
        <v>1436</v>
      </c>
      <c r="B20" s="240">
        <v>12435</v>
      </c>
      <c r="C20" s="240">
        <v>10125</v>
      </c>
      <c r="D20" s="240">
        <v>2310</v>
      </c>
      <c r="E20" s="241">
        <v>40.49</v>
      </c>
      <c r="F20" s="240">
        <v>6751</v>
      </c>
      <c r="G20" s="240">
        <v>1442</v>
      </c>
      <c r="H20" s="240">
        <v>1154</v>
      </c>
      <c r="I20" s="240">
        <v>292</v>
      </c>
      <c r="J20" s="240">
        <v>1246</v>
      </c>
      <c r="K20" s="240">
        <v>338</v>
      </c>
      <c r="L20" s="240">
        <v>428</v>
      </c>
      <c r="M20" s="240">
        <v>101</v>
      </c>
      <c r="N20" s="240">
        <v>210</v>
      </c>
      <c r="O20" s="240">
        <v>55</v>
      </c>
      <c r="P20" s="240">
        <v>336</v>
      </c>
      <c r="Q20" s="240">
        <v>82</v>
      </c>
    </row>
    <row r="21" spans="1:17" ht="40.5" customHeight="1">
      <c r="A21" s="242"/>
      <c r="B21" s="240"/>
      <c r="C21" s="240"/>
      <c r="D21" s="240"/>
      <c r="E21" s="241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ht="29.45" customHeight="1">
      <c r="A22" s="823" t="s">
        <v>1435</v>
      </c>
      <c r="B22" s="825" t="s">
        <v>1434</v>
      </c>
      <c r="C22" s="826"/>
      <c r="D22" s="826"/>
      <c r="E22" s="826"/>
      <c r="F22" s="826"/>
      <c r="G22" s="826"/>
      <c r="H22" s="826"/>
      <c r="I22" s="827"/>
      <c r="J22" s="1187">
        <v>44100</v>
      </c>
      <c r="K22" s="1188"/>
      <c r="L22" s="1188"/>
      <c r="M22" s="1188"/>
      <c r="N22" s="1188"/>
      <c r="O22" s="1188"/>
      <c r="P22" s="1189"/>
      <c r="Q22" s="1189"/>
    </row>
    <row r="23" spans="1:17" ht="29.45" customHeight="1">
      <c r="A23" s="824"/>
      <c r="B23" s="828" t="s">
        <v>1433</v>
      </c>
      <c r="C23" s="829"/>
      <c r="D23" s="823"/>
      <c r="E23" s="826" t="s">
        <v>1432</v>
      </c>
      <c r="F23" s="826"/>
      <c r="G23" s="826"/>
      <c r="H23" s="826"/>
      <c r="I23" s="827"/>
      <c r="J23" s="1187">
        <v>3273</v>
      </c>
      <c r="K23" s="1188"/>
      <c r="L23" s="1188"/>
      <c r="M23" s="1188"/>
      <c r="N23" s="1188"/>
      <c r="O23" s="1188"/>
      <c r="P23" s="1189"/>
      <c r="Q23" s="1189"/>
    </row>
    <row r="24" spans="1:17" ht="29.45" customHeight="1">
      <c r="A24" s="824"/>
      <c r="B24" s="814"/>
      <c r="C24" s="809"/>
      <c r="D24" s="810"/>
      <c r="E24" s="809" t="s">
        <v>1431</v>
      </c>
      <c r="F24" s="809"/>
      <c r="G24" s="809"/>
      <c r="H24" s="809"/>
      <c r="I24" s="810"/>
      <c r="J24" s="1187">
        <v>4020</v>
      </c>
      <c r="K24" s="1188"/>
      <c r="L24" s="1188"/>
      <c r="M24" s="1188"/>
      <c r="N24" s="1188"/>
      <c r="O24" s="1188"/>
      <c r="P24" s="1189"/>
      <c r="Q24" s="1189"/>
    </row>
    <row r="25" spans="1:17" ht="29.45" customHeight="1">
      <c r="A25" s="810"/>
      <c r="B25" s="814" t="s">
        <v>1430</v>
      </c>
      <c r="C25" s="809"/>
      <c r="D25" s="809"/>
      <c r="E25" s="809"/>
      <c r="F25" s="809"/>
      <c r="G25" s="809"/>
      <c r="H25" s="809"/>
      <c r="I25" s="810"/>
      <c r="J25" s="1187">
        <v>51392</v>
      </c>
      <c r="K25" s="1188"/>
      <c r="L25" s="1188"/>
      <c r="M25" s="1188"/>
      <c r="N25" s="1188"/>
      <c r="O25" s="1188"/>
      <c r="P25" s="239"/>
      <c r="Q25" s="239"/>
    </row>
    <row r="27" spans="1:17" s="238" customFormat="1" ht="21.2" customHeight="1">
      <c r="A27" s="1190" t="s">
        <v>1429</v>
      </c>
      <c r="B27" s="1190"/>
      <c r="C27" s="1190"/>
      <c r="D27" s="1190"/>
      <c r="E27" s="1190"/>
      <c r="F27" s="1190"/>
      <c r="G27" s="1190"/>
      <c r="H27" s="1190"/>
      <c r="I27" s="1190"/>
      <c r="J27" s="1190"/>
      <c r="K27" s="1190"/>
      <c r="L27" s="1190"/>
      <c r="M27" s="1190"/>
      <c r="N27" s="1190"/>
      <c r="O27" s="1190"/>
    </row>
    <row r="28" spans="1:17" s="238" customFormat="1" ht="21.2" customHeight="1">
      <c r="A28" s="1191" t="s">
        <v>1428</v>
      </c>
      <c r="B28" s="1191"/>
      <c r="C28" s="1191"/>
      <c r="D28" s="1191"/>
      <c r="E28" s="1191"/>
      <c r="F28" s="1191"/>
      <c r="G28" s="1191"/>
      <c r="H28" s="1191"/>
      <c r="I28" s="1191"/>
      <c r="J28" s="1191"/>
      <c r="K28" s="1191"/>
      <c r="L28" s="1191"/>
      <c r="M28" s="1191"/>
      <c r="N28" s="1191"/>
      <c r="O28" s="1191"/>
    </row>
    <row r="29" spans="1:17" s="237" customFormat="1" ht="14.25">
      <c r="A29" s="237" t="s">
        <v>1427</v>
      </c>
    </row>
    <row r="30" spans="1:17" s="237" customFormat="1" ht="14.25">
      <c r="A30" s="237" t="s">
        <v>1426</v>
      </c>
    </row>
  </sheetData>
  <mergeCells count="28">
    <mergeCell ref="L5:M5"/>
    <mergeCell ref="A1:O1"/>
    <mergeCell ref="A2:O2"/>
    <mergeCell ref="B3:L3"/>
    <mergeCell ref="O3:Q3"/>
    <mergeCell ref="B4:L4"/>
    <mergeCell ref="O4:Q4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F5:G5"/>
    <mergeCell ref="H5:I5"/>
    <mergeCell ref="J5:K5"/>
    <mergeCell ref="E24:I24"/>
    <mergeCell ref="J24:Q24"/>
    <mergeCell ref="B25:I25"/>
    <mergeCell ref="J25:O25"/>
    <mergeCell ref="A27:O27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30"/>
  <sheetViews>
    <sheetView workbookViewId="0">
      <selection activeCell="M3" sqref="M3:Q4"/>
    </sheetView>
  </sheetViews>
  <sheetFormatPr defaultRowHeight="16.5"/>
  <cols>
    <col min="1" max="1" width="20.625" style="219" customWidth="1"/>
    <col min="2" max="15" width="7.125" style="218" customWidth="1"/>
    <col min="16" max="16384" width="9" style="218"/>
  </cols>
  <sheetData>
    <row r="1" spans="1:18" ht="24.95" customHeight="1">
      <c r="A1" s="805" t="s">
        <v>1425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1424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 customHeight="1">
      <c r="A3" s="234"/>
      <c r="B3" s="1212" t="s">
        <v>1423</v>
      </c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250"/>
      <c r="N3" s="250"/>
      <c r="O3" s="805" t="s">
        <v>1468</v>
      </c>
      <c r="P3" s="817"/>
      <c r="Q3" s="817"/>
      <c r="R3" s="216"/>
    </row>
    <row r="4" spans="1:18" ht="18" customHeight="1">
      <c r="A4" s="233"/>
      <c r="B4" s="1211" t="s">
        <v>1422</v>
      </c>
      <c r="C4" s="1211"/>
      <c r="D4" s="1211"/>
      <c r="E4" s="1211"/>
      <c r="F4" s="1211"/>
      <c r="G4" s="1211"/>
      <c r="H4" s="1211"/>
      <c r="I4" s="1211"/>
      <c r="J4" s="1211"/>
      <c r="K4" s="1211"/>
      <c r="L4" s="1211"/>
      <c r="M4" s="248"/>
      <c r="N4" s="248"/>
      <c r="O4" s="834" t="s">
        <v>1466</v>
      </c>
      <c r="P4" s="835"/>
      <c r="Q4" s="835"/>
      <c r="R4" s="217"/>
    </row>
    <row r="5" spans="1:18" s="219" customFormat="1" ht="33.950000000000003" customHeight="1">
      <c r="A5" s="1208" t="s">
        <v>1421</v>
      </c>
      <c r="B5" s="1205" t="s">
        <v>1420</v>
      </c>
      <c r="C5" s="1206"/>
      <c r="D5" s="1206"/>
      <c r="E5" s="1207"/>
      <c r="F5" s="836" t="s">
        <v>1419</v>
      </c>
      <c r="G5" s="836"/>
      <c r="H5" s="836" t="s">
        <v>1418</v>
      </c>
      <c r="I5" s="836"/>
      <c r="J5" s="836" t="s">
        <v>1417</v>
      </c>
      <c r="K5" s="836"/>
      <c r="L5" s="836" t="s">
        <v>1416</v>
      </c>
      <c r="M5" s="836"/>
      <c r="N5" s="819" t="s">
        <v>1415</v>
      </c>
      <c r="O5" s="819"/>
      <c r="P5" s="819" t="s">
        <v>1414</v>
      </c>
      <c r="Q5" s="819"/>
    </row>
    <row r="6" spans="1:18" s="219" customFormat="1" ht="34.700000000000003" customHeight="1">
      <c r="A6" s="1209"/>
      <c r="B6" s="1205" t="s">
        <v>1413</v>
      </c>
      <c r="C6" s="1206"/>
      <c r="D6" s="1207"/>
      <c r="E6" s="5" t="s">
        <v>1412</v>
      </c>
      <c r="F6" s="819" t="s">
        <v>1411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219" customFormat="1" ht="34.700000000000003" customHeight="1">
      <c r="A7" s="1210"/>
      <c r="B7" s="232" t="s">
        <v>1410</v>
      </c>
      <c r="C7" s="231" t="s">
        <v>1409</v>
      </c>
      <c r="D7" s="231" t="s">
        <v>1408</v>
      </c>
      <c r="E7" s="7" t="s">
        <v>1407</v>
      </c>
      <c r="F7" s="230" t="s">
        <v>1406</v>
      </c>
      <c r="G7" s="230" t="s">
        <v>1405</v>
      </c>
      <c r="H7" s="230" t="s">
        <v>1406</v>
      </c>
      <c r="I7" s="230" t="s">
        <v>1405</v>
      </c>
      <c r="J7" s="230" t="s">
        <v>1406</v>
      </c>
      <c r="K7" s="230" t="s">
        <v>1405</v>
      </c>
      <c r="L7" s="230" t="s">
        <v>1406</v>
      </c>
      <c r="M7" s="230" t="s">
        <v>1405</v>
      </c>
      <c r="N7" s="230" t="s">
        <v>1406</v>
      </c>
      <c r="O7" s="230" t="s">
        <v>1405</v>
      </c>
      <c r="P7" s="230" t="s">
        <v>1406</v>
      </c>
      <c r="Q7" s="230" t="s">
        <v>1405</v>
      </c>
    </row>
    <row r="8" spans="1:18" ht="40.5" customHeight="1">
      <c r="A8" s="229" t="s">
        <v>1404</v>
      </c>
      <c r="B8" s="226">
        <v>30566</v>
      </c>
      <c r="C8" s="226">
        <v>20140</v>
      </c>
      <c r="D8" s="226">
        <v>10426</v>
      </c>
      <c r="E8" s="228">
        <v>100</v>
      </c>
      <c r="F8" s="226">
        <v>10954</v>
      </c>
      <c r="G8" s="223">
        <v>4636</v>
      </c>
      <c r="H8" s="223">
        <v>3323</v>
      </c>
      <c r="I8" s="223">
        <v>2167</v>
      </c>
      <c r="J8" s="223">
        <v>3017</v>
      </c>
      <c r="K8" s="223">
        <v>1765</v>
      </c>
      <c r="L8" s="223">
        <v>1225</v>
      </c>
      <c r="M8" s="223">
        <v>906</v>
      </c>
      <c r="N8" s="223">
        <v>694</v>
      </c>
      <c r="O8" s="223">
        <v>486</v>
      </c>
      <c r="P8" s="223">
        <v>927</v>
      </c>
      <c r="Q8" s="223">
        <v>466</v>
      </c>
    </row>
    <row r="9" spans="1:18" ht="40.5" customHeight="1">
      <c r="A9" s="227" t="s">
        <v>1403</v>
      </c>
      <c r="B9" s="223">
        <v>341</v>
      </c>
      <c r="C9" s="223">
        <v>229</v>
      </c>
      <c r="D9" s="223">
        <v>112</v>
      </c>
      <c r="E9" s="224">
        <v>1.1200000000000001</v>
      </c>
      <c r="F9" s="223">
        <v>156</v>
      </c>
      <c r="G9" s="223">
        <v>42</v>
      </c>
      <c r="H9" s="223">
        <v>27</v>
      </c>
      <c r="I9" s="223">
        <v>28</v>
      </c>
      <c r="J9" s="223">
        <v>28</v>
      </c>
      <c r="K9" s="223">
        <v>17</v>
      </c>
      <c r="L9" s="223">
        <v>8</v>
      </c>
      <c r="M9" s="223">
        <v>13</v>
      </c>
      <c r="N9" s="223">
        <v>5</v>
      </c>
      <c r="O9" s="223">
        <v>8</v>
      </c>
      <c r="P9" s="223">
        <v>5</v>
      </c>
      <c r="Q9" s="223">
        <v>4</v>
      </c>
    </row>
    <row r="10" spans="1:18" ht="40.5" customHeight="1">
      <c r="A10" s="227" t="s">
        <v>1402</v>
      </c>
      <c r="B10" s="223">
        <v>162</v>
      </c>
      <c r="C10" s="223">
        <v>98</v>
      </c>
      <c r="D10" s="223">
        <v>64</v>
      </c>
      <c r="E10" s="224">
        <v>0.53</v>
      </c>
      <c r="F10" s="223">
        <v>34</v>
      </c>
      <c r="G10" s="223">
        <v>28</v>
      </c>
      <c r="H10" s="223">
        <v>10</v>
      </c>
      <c r="I10" s="223">
        <v>7</v>
      </c>
      <c r="J10" s="223">
        <v>7</v>
      </c>
      <c r="K10" s="223">
        <v>9</v>
      </c>
      <c r="L10" s="223">
        <v>4</v>
      </c>
      <c r="M10" s="223">
        <v>2</v>
      </c>
      <c r="N10" s="223">
        <v>6</v>
      </c>
      <c r="O10" s="223">
        <v>14</v>
      </c>
      <c r="P10" s="223">
        <v>37</v>
      </c>
      <c r="Q10" s="223">
        <v>4</v>
      </c>
    </row>
    <row r="11" spans="1:18" ht="40.5" customHeight="1">
      <c r="A11" s="227" t="s">
        <v>1401</v>
      </c>
      <c r="B11" s="223">
        <v>527</v>
      </c>
      <c r="C11" s="223">
        <v>192</v>
      </c>
      <c r="D11" s="223">
        <v>335</v>
      </c>
      <c r="E11" s="224">
        <v>1.72</v>
      </c>
      <c r="F11" s="223">
        <v>46</v>
      </c>
      <c r="G11" s="223">
        <v>76</v>
      </c>
      <c r="H11" s="223">
        <v>101</v>
      </c>
      <c r="I11" s="223">
        <v>182</v>
      </c>
      <c r="J11" s="223">
        <v>4</v>
      </c>
      <c r="K11" s="223">
        <v>21</v>
      </c>
      <c r="L11" s="223">
        <v>10</v>
      </c>
      <c r="M11" s="223">
        <v>16</v>
      </c>
      <c r="N11" s="223">
        <v>7</v>
      </c>
      <c r="O11" s="223">
        <v>27</v>
      </c>
      <c r="P11" s="223">
        <v>24</v>
      </c>
      <c r="Q11" s="223">
        <v>13</v>
      </c>
    </row>
    <row r="12" spans="1:18" ht="40.5" customHeight="1">
      <c r="A12" s="225" t="s">
        <v>1400</v>
      </c>
      <c r="B12" s="223">
        <v>675</v>
      </c>
      <c r="C12" s="223">
        <v>217</v>
      </c>
      <c r="D12" s="223">
        <v>458</v>
      </c>
      <c r="E12" s="224">
        <v>2.21</v>
      </c>
      <c r="F12" s="223">
        <v>46</v>
      </c>
      <c r="G12" s="223">
        <v>107</v>
      </c>
      <c r="H12" s="223">
        <v>103</v>
      </c>
      <c r="I12" s="223">
        <v>150</v>
      </c>
      <c r="J12" s="223">
        <v>31</v>
      </c>
      <c r="K12" s="223">
        <v>94</v>
      </c>
      <c r="L12" s="223">
        <v>16</v>
      </c>
      <c r="M12" s="223">
        <v>48</v>
      </c>
      <c r="N12" s="223">
        <v>13</v>
      </c>
      <c r="O12" s="223">
        <v>39</v>
      </c>
      <c r="P12" s="223">
        <v>8</v>
      </c>
      <c r="Q12" s="223">
        <v>20</v>
      </c>
    </row>
    <row r="13" spans="1:18" ht="40.5" customHeight="1">
      <c r="A13" s="225" t="s">
        <v>1399</v>
      </c>
      <c r="B13" s="223">
        <v>856</v>
      </c>
      <c r="C13" s="223">
        <v>279</v>
      </c>
      <c r="D13" s="223">
        <v>577</v>
      </c>
      <c r="E13" s="224">
        <v>2.8</v>
      </c>
      <c r="F13" s="223">
        <v>91</v>
      </c>
      <c r="G13" s="223">
        <v>185</v>
      </c>
      <c r="H13" s="223">
        <v>92</v>
      </c>
      <c r="I13" s="223">
        <v>140</v>
      </c>
      <c r="J13" s="223">
        <v>31</v>
      </c>
      <c r="K13" s="223">
        <v>60</v>
      </c>
      <c r="L13" s="223">
        <v>36</v>
      </c>
      <c r="M13" s="223">
        <v>104</v>
      </c>
      <c r="N13" s="223">
        <v>19</v>
      </c>
      <c r="O13" s="223">
        <v>57</v>
      </c>
      <c r="P13" s="223">
        <v>10</v>
      </c>
      <c r="Q13" s="223">
        <v>31</v>
      </c>
    </row>
    <row r="14" spans="1:18" ht="40.5" customHeight="1">
      <c r="A14" s="225" t="s">
        <v>1398</v>
      </c>
      <c r="B14" s="223">
        <v>1124</v>
      </c>
      <c r="C14" s="223">
        <v>427</v>
      </c>
      <c r="D14" s="223">
        <v>697</v>
      </c>
      <c r="E14" s="224">
        <v>3.68</v>
      </c>
      <c r="F14" s="223">
        <v>139</v>
      </c>
      <c r="G14" s="223">
        <v>229</v>
      </c>
      <c r="H14" s="223">
        <v>114</v>
      </c>
      <c r="I14" s="223">
        <v>161</v>
      </c>
      <c r="J14" s="223">
        <v>56</v>
      </c>
      <c r="K14" s="223">
        <v>114</v>
      </c>
      <c r="L14" s="223">
        <v>50</v>
      </c>
      <c r="M14" s="223">
        <v>96</v>
      </c>
      <c r="N14" s="223">
        <v>44</v>
      </c>
      <c r="O14" s="223">
        <v>58</v>
      </c>
      <c r="P14" s="223">
        <v>24</v>
      </c>
      <c r="Q14" s="223">
        <v>39</v>
      </c>
    </row>
    <row r="15" spans="1:18" ht="40.5" customHeight="1">
      <c r="A15" s="225" t="s">
        <v>1397</v>
      </c>
      <c r="B15" s="223">
        <v>1468</v>
      </c>
      <c r="C15" s="223">
        <v>601</v>
      </c>
      <c r="D15" s="223">
        <v>867</v>
      </c>
      <c r="E15" s="224">
        <v>4.8</v>
      </c>
      <c r="F15" s="223">
        <v>254</v>
      </c>
      <c r="G15" s="223">
        <v>348</v>
      </c>
      <c r="H15" s="223">
        <v>161</v>
      </c>
      <c r="I15" s="223">
        <v>194</v>
      </c>
      <c r="J15" s="223">
        <v>51</v>
      </c>
      <c r="K15" s="223">
        <v>143</v>
      </c>
      <c r="L15" s="223">
        <v>68</v>
      </c>
      <c r="M15" s="223">
        <v>93</v>
      </c>
      <c r="N15" s="223">
        <v>48</v>
      </c>
      <c r="O15" s="223">
        <v>57</v>
      </c>
      <c r="P15" s="223">
        <v>19</v>
      </c>
      <c r="Q15" s="223">
        <v>32</v>
      </c>
    </row>
    <row r="16" spans="1:18" ht="40.5" customHeight="1">
      <c r="A16" s="225" t="s">
        <v>1396</v>
      </c>
      <c r="B16" s="223">
        <v>1685</v>
      </c>
      <c r="C16" s="223">
        <v>848</v>
      </c>
      <c r="D16" s="223">
        <v>837</v>
      </c>
      <c r="E16" s="224">
        <v>5.51</v>
      </c>
      <c r="F16" s="223">
        <v>315</v>
      </c>
      <c r="G16" s="223">
        <v>312</v>
      </c>
      <c r="H16" s="223">
        <v>217</v>
      </c>
      <c r="I16" s="223">
        <v>184</v>
      </c>
      <c r="J16" s="223">
        <v>88</v>
      </c>
      <c r="K16" s="223">
        <v>148</v>
      </c>
      <c r="L16" s="223">
        <v>99</v>
      </c>
      <c r="M16" s="223">
        <v>98</v>
      </c>
      <c r="N16" s="223">
        <v>65</v>
      </c>
      <c r="O16" s="223">
        <v>44</v>
      </c>
      <c r="P16" s="223">
        <v>64</v>
      </c>
      <c r="Q16" s="223">
        <v>51</v>
      </c>
    </row>
    <row r="17" spans="1:17" ht="40.5" customHeight="1">
      <c r="A17" s="225" t="s">
        <v>1395</v>
      </c>
      <c r="B17" s="223">
        <v>4173</v>
      </c>
      <c r="C17" s="223">
        <v>2317</v>
      </c>
      <c r="D17" s="223">
        <v>1856</v>
      </c>
      <c r="E17" s="224">
        <v>13.65</v>
      </c>
      <c r="F17" s="223">
        <v>1047</v>
      </c>
      <c r="G17" s="223">
        <v>841</v>
      </c>
      <c r="H17" s="223">
        <v>416</v>
      </c>
      <c r="I17" s="223">
        <v>346</v>
      </c>
      <c r="J17" s="223">
        <v>374</v>
      </c>
      <c r="K17" s="223">
        <v>360</v>
      </c>
      <c r="L17" s="223">
        <v>208</v>
      </c>
      <c r="M17" s="223">
        <v>149</v>
      </c>
      <c r="N17" s="223">
        <v>127</v>
      </c>
      <c r="O17" s="223">
        <v>75</v>
      </c>
      <c r="P17" s="223">
        <v>145</v>
      </c>
      <c r="Q17" s="223">
        <v>85</v>
      </c>
    </row>
    <row r="18" spans="1:17" ht="40.5" customHeight="1">
      <c r="A18" s="225" t="s">
        <v>1394</v>
      </c>
      <c r="B18" s="223">
        <v>4247</v>
      </c>
      <c r="C18" s="223">
        <v>2770</v>
      </c>
      <c r="D18" s="223">
        <v>1477</v>
      </c>
      <c r="E18" s="224">
        <v>13.89</v>
      </c>
      <c r="F18" s="223">
        <v>1324</v>
      </c>
      <c r="G18" s="223">
        <v>751</v>
      </c>
      <c r="H18" s="223">
        <v>473</v>
      </c>
      <c r="I18" s="223">
        <v>273</v>
      </c>
      <c r="J18" s="223">
        <v>618</v>
      </c>
      <c r="K18" s="223">
        <v>250</v>
      </c>
      <c r="L18" s="223">
        <v>140</v>
      </c>
      <c r="M18" s="223">
        <v>104</v>
      </c>
      <c r="N18" s="223">
        <v>88</v>
      </c>
      <c r="O18" s="223">
        <v>35</v>
      </c>
      <c r="P18" s="223">
        <v>127</v>
      </c>
      <c r="Q18" s="223">
        <v>64</v>
      </c>
    </row>
    <row r="19" spans="1:17" ht="40.5" customHeight="1">
      <c r="A19" s="225" t="s">
        <v>1393</v>
      </c>
      <c r="B19" s="223">
        <v>3780</v>
      </c>
      <c r="C19" s="223">
        <v>2662</v>
      </c>
      <c r="D19" s="223">
        <v>1118</v>
      </c>
      <c r="E19" s="224">
        <v>12.37</v>
      </c>
      <c r="F19" s="223">
        <v>1382</v>
      </c>
      <c r="G19" s="223">
        <v>526</v>
      </c>
      <c r="H19" s="223">
        <v>464</v>
      </c>
      <c r="I19" s="223">
        <v>219</v>
      </c>
      <c r="J19" s="223">
        <v>462</v>
      </c>
      <c r="K19" s="223">
        <v>215</v>
      </c>
      <c r="L19" s="223">
        <v>159</v>
      </c>
      <c r="M19" s="223">
        <v>87</v>
      </c>
      <c r="N19" s="223">
        <v>62</v>
      </c>
      <c r="O19" s="223">
        <v>25</v>
      </c>
      <c r="P19" s="223">
        <v>133</v>
      </c>
      <c r="Q19" s="223">
        <v>46</v>
      </c>
    </row>
    <row r="20" spans="1:17" ht="40.5" customHeight="1">
      <c r="A20" s="225" t="s">
        <v>1392</v>
      </c>
      <c r="B20" s="226">
        <v>11528</v>
      </c>
      <c r="C20" s="223">
        <v>9500</v>
      </c>
      <c r="D20" s="223">
        <v>2028</v>
      </c>
      <c r="E20" s="224">
        <v>37.72</v>
      </c>
      <c r="F20" s="223">
        <v>6120</v>
      </c>
      <c r="G20" s="223">
        <v>1191</v>
      </c>
      <c r="H20" s="223">
        <v>1145</v>
      </c>
      <c r="I20" s="223">
        <v>283</v>
      </c>
      <c r="J20" s="223">
        <v>1267</v>
      </c>
      <c r="K20" s="223">
        <v>334</v>
      </c>
      <c r="L20" s="223">
        <v>427</v>
      </c>
      <c r="M20" s="223">
        <v>96</v>
      </c>
      <c r="N20" s="223">
        <v>210</v>
      </c>
      <c r="O20" s="223">
        <v>47</v>
      </c>
      <c r="P20" s="223">
        <v>331</v>
      </c>
      <c r="Q20" s="223">
        <v>77</v>
      </c>
    </row>
    <row r="21" spans="1:17" ht="40.5" customHeight="1">
      <c r="A21" s="225"/>
      <c r="B21" s="223"/>
      <c r="C21" s="223"/>
      <c r="D21" s="223"/>
      <c r="E21" s="224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29.45" customHeight="1">
      <c r="A22" s="823" t="s">
        <v>1391</v>
      </c>
      <c r="B22" s="825" t="s">
        <v>1390</v>
      </c>
      <c r="C22" s="826"/>
      <c r="D22" s="826"/>
      <c r="E22" s="826"/>
      <c r="F22" s="826"/>
      <c r="G22" s="826"/>
      <c r="H22" s="826"/>
      <c r="I22" s="827"/>
      <c r="J22" s="1200">
        <v>43680</v>
      </c>
      <c r="K22" s="1201"/>
      <c r="L22" s="1201"/>
      <c r="M22" s="1201"/>
      <c r="N22" s="1201"/>
      <c r="O22" s="1201"/>
      <c r="P22" s="1202"/>
      <c r="Q22" s="1202"/>
    </row>
    <row r="23" spans="1:17" ht="29.45" customHeight="1">
      <c r="A23" s="824"/>
      <c r="B23" s="828" t="s">
        <v>1389</v>
      </c>
      <c r="C23" s="829"/>
      <c r="D23" s="823"/>
      <c r="E23" s="826" t="s">
        <v>1388</v>
      </c>
      <c r="F23" s="826"/>
      <c r="G23" s="826"/>
      <c r="H23" s="826"/>
      <c r="I23" s="827"/>
      <c r="J23" s="1200">
        <v>2920</v>
      </c>
      <c r="K23" s="1201"/>
      <c r="L23" s="1201"/>
      <c r="M23" s="1201"/>
      <c r="N23" s="1201"/>
      <c r="O23" s="1201"/>
      <c r="P23" s="1202"/>
      <c r="Q23" s="1202"/>
    </row>
    <row r="24" spans="1:17" ht="29.45" customHeight="1">
      <c r="A24" s="824"/>
      <c r="B24" s="814"/>
      <c r="C24" s="809"/>
      <c r="D24" s="810"/>
      <c r="E24" s="809" t="s">
        <v>1387</v>
      </c>
      <c r="F24" s="809"/>
      <c r="G24" s="809"/>
      <c r="H24" s="809"/>
      <c r="I24" s="810"/>
      <c r="J24" s="1200">
        <v>514</v>
      </c>
      <c r="K24" s="1201"/>
      <c r="L24" s="1201"/>
      <c r="M24" s="1201"/>
      <c r="N24" s="1201"/>
      <c r="O24" s="1201"/>
      <c r="P24" s="1202"/>
      <c r="Q24" s="1202"/>
    </row>
    <row r="25" spans="1:17" ht="29.45" customHeight="1">
      <c r="A25" s="810"/>
      <c r="B25" s="814" t="s">
        <v>1386</v>
      </c>
      <c r="C25" s="809"/>
      <c r="D25" s="809"/>
      <c r="E25" s="809"/>
      <c r="F25" s="809"/>
      <c r="G25" s="809"/>
      <c r="H25" s="809"/>
      <c r="I25" s="810"/>
      <c r="J25" s="1200">
        <v>47114</v>
      </c>
      <c r="K25" s="1201"/>
      <c r="L25" s="1201"/>
      <c r="M25" s="1201"/>
      <c r="N25" s="1201"/>
      <c r="O25" s="1201"/>
      <c r="P25" s="222"/>
      <c r="Q25" s="222"/>
    </row>
    <row r="27" spans="1:17" s="221" customFormat="1" ht="21.2" customHeight="1">
      <c r="A27" s="1203" t="s">
        <v>1385</v>
      </c>
      <c r="B27" s="1203"/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203"/>
      <c r="O27" s="1203"/>
    </row>
    <row r="28" spans="1:17" s="221" customFormat="1" ht="21.2" customHeight="1">
      <c r="A28" s="1204" t="s">
        <v>1384</v>
      </c>
      <c r="B28" s="1204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</row>
    <row r="29" spans="1:17" s="220" customFormat="1" ht="14.25">
      <c r="A29" s="220" t="s">
        <v>1383</v>
      </c>
    </row>
    <row r="30" spans="1:17" s="220" customFormat="1" ht="14.25">
      <c r="A30" s="220" t="s">
        <v>1382</v>
      </c>
    </row>
  </sheetData>
  <mergeCells count="28">
    <mergeCell ref="L5:M5"/>
    <mergeCell ref="O3:Q3"/>
    <mergeCell ref="O4:Q4"/>
    <mergeCell ref="B4:L4"/>
    <mergeCell ref="A1:O1"/>
    <mergeCell ref="A2:O2"/>
    <mergeCell ref="B3:L3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F5:G5"/>
    <mergeCell ref="H5:I5"/>
    <mergeCell ref="J5:K5"/>
    <mergeCell ref="E24:I24"/>
    <mergeCell ref="J24:Q24"/>
    <mergeCell ref="B25:I25"/>
    <mergeCell ref="J25:O25"/>
    <mergeCell ref="A27:O27"/>
  </mergeCells>
  <phoneticPr fontId="3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R30"/>
  <sheetViews>
    <sheetView topLeftCell="B1" workbookViewId="0">
      <selection activeCell="J12" sqref="J12"/>
    </sheetView>
  </sheetViews>
  <sheetFormatPr defaultRowHeight="16.5"/>
  <cols>
    <col min="1" max="1" width="20.625" style="202" customWidth="1"/>
    <col min="2" max="15" width="7.125" style="199" customWidth="1"/>
    <col min="16" max="16384" width="9" style="199"/>
  </cols>
  <sheetData>
    <row r="1" spans="1:18" ht="24.95" customHeight="1">
      <c r="A1" s="805" t="s">
        <v>1338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1339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 customHeight="1">
      <c r="A3" s="200"/>
      <c r="B3" s="1213" t="s">
        <v>1340</v>
      </c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252"/>
      <c r="N3" s="252"/>
      <c r="O3" s="1215" t="s">
        <v>1472</v>
      </c>
      <c r="P3" s="1215"/>
      <c r="Q3" s="1215"/>
      <c r="R3" s="107"/>
    </row>
    <row r="4" spans="1:18" ht="19.5" customHeight="1">
      <c r="A4" s="201"/>
      <c r="B4" s="1214" t="s">
        <v>1341</v>
      </c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253"/>
      <c r="N4" s="253"/>
      <c r="O4" s="1216" t="s">
        <v>1473</v>
      </c>
      <c r="P4" s="1216"/>
      <c r="Q4" s="1216"/>
      <c r="R4" s="108"/>
    </row>
    <row r="5" spans="1:18" s="202" customFormat="1" ht="33.950000000000003" customHeight="1">
      <c r="A5" s="1217" t="s">
        <v>1342</v>
      </c>
      <c r="B5" s="1220" t="s">
        <v>1343</v>
      </c>
      <c r="C5" s="1221"/>
      <c r="D5" s="1221"/>
      <c r="E5" s="1222"/>
      <c r="F5" s="836" t="s">
        <v>1344</v>
      </c>
      <c r="G5" s="836"/>
      <c r="H5" s="836" t="s">
        <v>1345</v>
      </c>
      <c r="I5" s="836"/>
      <c r="J5" s="836" t="s">
        <v>1346</v>
      </c>
      <c r="K5" s="836"/>
      <c r="L5" s="836" t="s">
        <v>1347</v>
      </c>
      <c r="M5" s="836"/>
      <c r="N5" s="819" t="s">
        <v>1348</v>
      </c>
      <c r="O5" s="819"/>
      <c r="P5" s="819" t="s">
        <v>1349</v>
      </c>
      <c r="Q5" s="819"/>
    </row>
    <row r="6" spans="1:18" s="202" customFormat="1" ht="34.700000000000003" customHeight="1">
      <c r="A6" s="1218"/>
      <c r="B6" s="1220" t="s">
        <v>1350</v>
      </c>
      <c r="C6" s="1221"/>
      <c r="D6" s="1222"/>
      <c r="E6" s="5" t="s">
        <v>1351</v>
      </c>
      <c r="F6" s="819" t="s">
        <v>1352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202" customFormat="1" ht="34.700000000000003" customHeight="1">
      <c r="A7" s="1219"/>
      <c r="B7" s="203" t="s">
        <v>1353</v>
      </c>
      <c r="C7" s="204" t="s">
        <v>1354</v>
      </c>
      <c r="D7" s="204" t="s">
        <v>1355</v>
      </c>
      <c r="E7" s="7" t="s">
        <v>1356</v>
      </c>
      <c r="F7" s="205" t="s">
        <v>1357</v>
      </c>
      <c r="G7" s="205" t="s">
        <v>1358</v>
      </c>
      <c r="H7" s="205" t="s">
        <v>1357</v>
      </c>
      <c r="I7" s="205" t="s">
        <v>1358</v>
      </c>
      <c r="J7" s="205" t="s">
        <v>1357</v>
      </c>
      <c r="K7" s="205" t="s">
        <v>1358</v>
      </c>
      <c r="L7" s="205" t="s">
        <v>1357</v>
      </c>
      <c r="M7" s="205" t="s">
        <v>1358</v>
      </c>
      <c r="N7" s="205" t="s">
        <v>1357</v>
      </c>
      <c r="O7" s="205" t="s">
        <v>1358</v>
      </c>
      <c r="P7" s="205" t="s">
        <v>1357</v>
      </c>
      <c r="Q7" s="205" t="s">
        <v>1358</v>
      </c>
    </row>
    <row r="8" spans="1:18" ht="40.5" customHeight="1">
      <c r="A8" s="206" t="s">
        <v>1359</v>
      </c>
      <c r="B8" s="207">
        <v>30430</v>
      </c>
      <c r="C8" s="207">
        <v>20100</v>
      </c>
      <c r="D8" s="207">
        <v>10330</v>
      </c>
      <c r="E8" s="208">
        <v>100</v>
      </c>
      <c r="F8" s="207">
        <v>10909</v>
      </c>
      <c r="G8" s="209">
        <v>4625</v>
      </c>
      <c r="H8" s="209">
        <v>3341</v>
      </c>
      <c r="I8" s="209">
        <v>2170</v>
      </c>
      <c r="J8" s="209">
        <v>3015</v>
      </c>
      <c r="K8" s="209">
        <v>1699</v>
      </c>
      <c r="L8" s="209">
        <v>1222</v>
      </c>
      <c r="M8" s="209">
        <v>895</v>
      </c>
      <c r="N8" s="209">
        <v>692</v>
      </c>
      <c r="O8" s="209">
        <v>484</v>
      </c>
      <c r="P8" s="209">
        <v>921</v>
      </c>
      <c r="Q8" s="209">
        <v>457</v>
      </c>
    </row>
    <row r="9" spans="1:18" ht="40.5" customHeight="1">
      <c r="A9" s="210" t="s">
        <v>1360</v>
      </c>
      <c r="B9" s="209">
        <v>321</v>
      </c>
      <c r="C9" s="209">
        <v>239</v>
      </c>
      <c r="D9" s="209">
        <v>82</v>
      </c>
      <c r="E9" s="211">
        <v>1.05</v>
      </c>
      <c r="F9" s="209">
        <v>153</v>
      </c>
      <c r="G9" s="209">
        <v>31</v>
      </c>
      <c r="H9" s="209">
        <v>46</v>
      </c>
      <c r="I9" s="209">
        <v>28</v>
      </c>
      <c r="J9" s="209">
        <v>27</v>
      </c>
      <c r="K9" s="209">
        <v>7</v>
      </c>
      <c r="L9" s="209">
        <v>8</v>
      </c>
      <c r="M9" s="209">
        <v>7</v>
      </c>
      <c r="N9" s="209">
        <v>3</v>
      </c>
      <c r="O9" s="209">
        <v>5</v>
      </c>
      <c r="P9" s="209">
        <v>2</v>
      </c>
      <c r="Q9" s="209">
        <v>4</v>
      </c>
    </row>
    <row r="10" spans="1:18" ht="40.5" customHeight="1">
      <c r="A10" s="210" t="s">
        <v>1361</v>
      </c>
      <c r="B10" s="209">
        <v>138</v>
      </c>
      <c r="C10" s="209">
        <v>78</v>
      </c>
      <c r="D10" s="209">
        <v>60</v>
      </c>
      <c r="E10" s="211">
        <v>0.45</v>
      </c>
      <c r="F10" s="209">
        <v>30</v>
      </c>
      <c r="G10" s="209">
        <v>23</v>
      </c>
      <c r="H10" s="209">
        <v>6</v>
      </c>
      <c r="I10" s="209">
        <v>15</v>
      </c>
      <c r="J10" s="209">
        <v>2</v>
      </c>
      <c r="K10" s="209">
        <v>3</v>
      </c>
      <c r="L10" s="209">
        <v>2</v>
      </c>
      <c r="M10" s="209">
        <v>1</v>
      </c>
      <c r="N10" s="209">
        <v>6</v>
      </c>
      <c r="O10" s="209">
        <v>14</v>
      </c>
      <c r="P10" s="209">
        <v>32</v>
      </c>
      <c r="Q10" s="209">
        <v>4</v>
      </c>
    </row>
    <row r="11" spans="1:18" ht="40.5" customHeight="1">
      <c r="A11" s="210" t="s">
        <v>1362</v>
      </c>
      <c r="B11" s="209">
        <v>513</v>
      </c>
      <c r="C11" s="209">
        <v>204</v>
      </c>
      <c r="D11" s="209">
        <v>309</v>
      </c>
      <c r="E11" s="211">
        <v>1.69</v>
      </c>
      <c r="F11" s="209">
        <v>64</v>
      </c>
      <c r="G11" s="209">
        <v>54</v>
      </c>
      <c r="H11" s="209">
        <v>93</v>
      </c>
      <c r="I11" s="209">
        <v>171</v>
      </c>
      <c r="J11" s="209">
        <v>6</v>
      </c>
      <c r="K11" s="209">
        <v>24</v>
      </c>
      <c r="L11" s="209">
        <v>10</v>
      </c>
      <c r="M11" s="209">
        <v>16</v>
      </c>
      <c r="N11" s="209">
        <v>7</v>
      </c>
      <c r="O11" s="209">
        <v>28</v>
      </c>
      <c r="P11" s="209">
        <v>24</v>
      </c>
      <c r="Q11" s="209">
        <v>16</v>
      </c>
    </row>
    <row r="12" spans="1:18" ht="40.5" customHeight="1">
      <c r="A12" s="212" t="s">
        <v>1363</v>
      </c>
      <c r="B12" s="209">
        <v>647</v>
      </c>
      <c r="C12" s="209">
        <v>209</v>
      </c>
      <c r="D12" s="209">
        <v>438</v>
      </c>
      <c r="E12" s="211">
        <v>2.13</v>
      </c>
      <c r="F12" s="209">
        <v>34</v>
      </c>
      <c r="G12" s="209">
        <v>109</v>
      </c>
      <c r="H12" s="209">
        <v>110</v>
      </c>
      <c r="I12" s="209">
        <v>151</v>
      </c>
      <c r="J12" s="209">
        <v>30</v>
      </c>
      <c r="K12" s="209">
        <v>65</v>
      </c>
      <c r="L12" s="209">
        <v>14</v>
      </c>
      <c r="M12" s="209">
        <v>50</v>
      </c>
      <c r="N12" s="209">
        <v>13</v>
      </c>
      <c r="O12" s="209">
        <v>38</v>
      </c>
      <c r="P12" s="209">
        <v>8</v>
      </c>
      <c r="Q12" s="209">
        <v>25</v>
      </c>
    </row>
    <row r="13" spans="1:18" ht="40.5" customHeight="1">
      <c r="A13" s="212" t="s">
        <v>1364</v>
      </c>
      <c r="B13" s="209">
        <v>826</v>
      </c>
      <c r="C13" s="209">
        <v>264</v>
      </c>
      <c r="D13" s="209">
        <v>562</v>
      </c>
      <c r="E13" s="211">
        <v>2.71</v>
      </c>
      <c r="F13" s="209">
        <v>74</v>
      </c>
      <c r="G13" s="209">
        <v>172</v>
      </c>
      <c r="H13" s="209">
        <v>97</v>
      </c>
      <c r="I13" s="209">
        <v>142</v>
      </c>
      <c r="J13" s="209">
        <v>30</v>
      </c>
      <c r="K13" s="209">
        <v>54</v>
      </c>
      <c r="L13" s="209">
        <v>32</v>
      </c>
      <c r="M13" s="209">
        <v>113</v>
      </c>
      <c r="N13" s="209">
        <v>19</v>
      </c>
      <c r="O13" s="209">
        <v>59</v>
      </c>
      <c r="P13" s="209">
        <v>12</v>
      </c>
      <c r="Q13" s="209">
        <v>22</v>
      </c>
    </row>
    <row r="14" spans="1:18" ht="40.5" customHeight="1">
      <c r="A14" s="212" t="s">
        <v>1365</v>
      </c>
      <c r="B14" s="209">
        <v>1056</v>
      </c>
      <c r="C14" s="209">
        <v>384</v>
      </c>
      <c r="D14" s="209">
        <v>672</v>
      </c>
      <c r="E14" s="211">
        <v>3.47</v>
      </c>
      <c r="F14" s="209">
        <v>101</v>
      </c>
      <c r="G14" s="209">
        <v>196</v>
      </c>
      <c r="H14" s="209">
        <v>113</v>
      </c>
      <c r="I14" s="209">
        <v>169</v>
      </c>
      <c r="J14" s="209">
        <v>53</v>
      </c>
      <c r="K14" s="209">
        <v>102</v>
      </c>
      <c r="L14" s="209">
        <v>52</v>
      </c>
      <c r="M14" s="209">
        <v>104</v>
      </c>
      <c r="N14" s="209">
        <v>41</v>
      </c>
      <c r="O14" s="209">
        <v>59</v>
      </c>
      <c r="P14" s="209">
        <v>24</v>
      </c>
      <c r="Q14" s="209">
        <v>42</v>
      </c>
    </row>
    <row r="15" spans="1:18" ht="40.5" customHeight="1">
      <c r="A15" s="212" t="s">
        <v>1366</v>
      </c>
      <c r="B15" s="209">
        <v>1423</v>
      </c>
      <c r="C15" s="209">
        <v>649</v>
      </c>
      <c r="D15" s="209">
        <v>774</v>
      </c>
      <c r="E15" s="211">
        <v>4.68</v>
      </c>
      <c r="F15" s="209">
        <v>273</v>
      </c>
      <c r="G15" s="209">
        <v>259</v>
      </c>
      <c r="H15" s="209">
        <v>173</v>
      </c>
      <c r="I15" s="209">
        <v>201</v>
      </c>
      <c r="J15" s="209">
        <v>58</v>
      </c>
      <c r="K15" s="209">
        <v>140</v>
      </c>
      <c r="L15" s="209">
        <v>74</v>
      </c>
      <c r="M15" s="209">
        <v>87</v>
      </c>
      <c r="N15" s="209">
        <v>54</v>
      </c>
      <c r="O15" s="209">
        <v>55</v>
      </c>
      <c r="P15" s="209">
        <v>17</v>
      </c>
      <c r="Q15" s="209">
        <v>32</v>
      </c>
    </row>
    <row r="16" spans="1:18" ht="40.5" customHeight="1">
      <c r="A16" s="212" t="s">
        <v>1367</v>
      </c>
      <c r="B16" s="209">
        <v>1616</v>
      </c>
      <c r="C16" s="209">
        <v>802</v>
      </c>
      <c r="D16" s="209">
        <v>814</v>
      </c>
      <c r="E16" s="211">
        <v>5.31</v>
      </c>
      <c r="F16" s="209">
        <v>295</v>
      </c>
      <c r="G16" s="209">
        <v>288</v>
      </c>
      <c r="H16" s="209">
        <v>213</v>
      </c>
      <c r="I16" s="209">
        <v>191</v>
      </c>
      <c r="J16" s="209">
        <v>80</v>
      </c>
      <c r="K16" s="209">
        <v>145</v>
      </c>
      <c r="L16" s="209">
        <v>93</v>
      </c>
      <c r="M16" s="209">
        <v>96</v>
      </c>
      <c r="N16" s="209">
        <v>58</v>
      </c>
      <c r="O16" s="209">
        <v>45</v>
      </c>
      <c r="P16" s="209">
        <v>63</v>
      </c>
      <c r="Q16" s="209">
        <v>49</v>
      </c>
    </row>
    <row r="17" spans="1:17" ht="40.5" customHeight="1">
      <c r="A17" s="212" t="s">
        <v>1368</v>
      </c>
      <c r="B17" s="209">
        <v>3925</v>
      </c>
      <c r="C17" s="209">
        <v>2288</v>
      </c>
      <c r="D17" s="209">
        <v>1637</v>
      </c>
      <c r="E17" s="211">
        <v>12.9</v>
      </c>
      <c r="F17" s="209">
        <v>867</v>
      </c>
      <c r="G17" s="209">
        <v>647</v>
      </c>
      <c r="H17" s="209">
        <v>418</v>
      </c>
      <c r="I17" s="209">
        <v>326</v>
      </c>
      <c r="J17" s="209">
        <v>510</v>
      </c>
      <c r="K17" s="209">
        <v>362</v>
      </c>
      <c r="L17" s="209">
        <v>222</v>
      </c>
      <c r="M17" s="209">
        <v>143</v>
      </c>
      <c r="N17" s="209">
        <v>125</v>
      </c>
      <c r="O17" s="209">
        <v>73</v>
      </c>
      <c r="P17" s="209">
        <v>146</v>
      </c>
      <c r="Q17" s="209">
        <v>86</v>
      </c>
    </row>
    <row r="18" spans="1:17" ht="40.5" customHeight="1">
      <c r="A18" s="212" t="s">
        <v>1369</v>
      </c>
      <c r="B18" s="209">
        <v>3973</v>
      </c>
      <c r="C18" s="209">
        <v>2495</v>
      </c>
      <c r="D18" s="209">
        <v>1478</v>
      </c>
      <c r="E18" s="211">
        <v>13.06</v>
      </c>
      <c r="F18" s="209">
        <v>1069</v>
      </c>
      <c r="G18" s="209">
        <v>733</v>
      </c>
      <c r="H18" s="209">
        <v>469</v>
      </c>
      <c r="I18" s="209">
        <v>286</v>
      </c>
      <c r="J18" s="209">
        <v>575</v>
      </c>
      <c r="K18" s="209">
        <v>254</v>
      </c>
      <c r="L18" s="209">
        <v>142</v>
      </c>
      <c r="M18" s="209">
        <v>104</v>
      </c>
      <c r="N18" s="209">
        <v>99</v>
      </c>
      <c r="O18" s="209">
        <v>38</v>
      </c>
      <c r="P18" s="209">
        <v>141</v>
      </c>
      <c r="Q18" s="209">
        <v>63</v>
      </c>
    </row>
    <row r="19" spans="1:17" ht="40.5" customHeight="1">
      <c r="A19" s="212" t="s">
        <v>1370</v>
      </c>
      <c r="B19" s="209">
        <v>3474</v>
      </c>
      <c r="C19" s="209">
        <v>2368</v>
      </c>
      <c r="D19" s="209">
        <v>1106</v>
      </c>
      <c r="E19" s="211">
        <v>11.42</v>
      </c>
      <c r="F19" s="209">
        <v>1142</v>
      </c>
      <c r="G19" s="209">
        <v>539</v>
      </c>
      <c r="H19" s="209">
        <v>479</v>
      </c>
      <c r="I19" s="209">
        <v>214</v>
      </c>
      <c r="J19" s="209">
        <v>418</v>
      </c>
      <c r="K19" s="209">
        <v>211</v>
      </c>
      <c r="L19" s="209">
        <v>162</v>
      </c>
      <c r="M19" s="209">
        <v>77</v>
      </c>
      <c r="N19" s="209">
        <v>57</v>
      </c>
      <c r="O19" s="209">
        <v>25</v>
      </c>
      <c r="P19" s="209">
        <v>110</v>
      </c>
      <c r="Q19" s="209">
        <v>40</v>
      </c>
    </row>
    <row r="20" spans="1:17" ht="40.5" customHeight="1">
      <c r="A20" s="212" t="s">
        <v>1371</v>
      </c>
      <c r="B20" s="207">
        <v>12518</v>
      </c>
      <c r="C20" s="207">
        <v>10120</v>
      </c>
      <c r="D20" s="209">
        <v>2398</v>
      </c>
      <c r="E20" s="211">
        <v>41.14</v>
      </c>
      <c r="F20" s="209">
        <v>6807</v>
      </c>
      <c r="G20" s="209">
        <v>1574</v>
      </c>
      <c r="H20" s="209">
        <v>1124</v>
      </c>
      <c r="I20" s="209">
        <v>276</v>
      </c>
      <c r="J20" s="209">
        <v>1226</v>
      </c>
      <c r="K20" s="209">
        <v>332</v>
      </c>
      <c r="L20" s="209">
        <v>411</v>
      </c>
      <c r="M20" s="209">
        <v>97</v>
      </c>
      <c r="N20" s="209">
        <v>210</v>
      </c>
      <c r="O20" s="209">
        <v>45</v>
      </c>
      <c r="P20" s="209">
        <v>342</v>
      </c>
      <c r="Q20" s="209">
        <v>74</v>
      </c>
    </row>
    <row r="21" spans="1:17" ht="40.5" customHeight="1">
      <c r="A21" s="212"/>
      <c r="B21" s="209"/>
      <c r="C21" s="209"/>
      <c r="D21" s="209"/>
      <c r="E21" s="211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</row>
    <row r="22" spans="1:17" ht="29.45" customHeight="1">
      <c r="A22" s="823" t="s">
        <v>1372</v>
      </c>
      <c r="B22" s="825" t="s">
        <v>1373</v>
      </c>
      <c r="C22" s="826"/>
      <c r="D22" s="826"/>
      <c r="E22" s="826"/>
      <c r="F22" s="826"/>
      <c r="G22" s="826"/>
      <c r="H22" s="826"/>
      <c r="I22" s="827"/>
      <c r="J22" s="1225">
        <v>45258</v>
      </c>
      <c r="K22" s="1226"/>
      <c r="L22" s="1226"/>
      <c r="M22" s="1226"/>
      <c r="N22" s="1226"/>
      <c r="O22" s="1226"/>
      <c r="P22" s="1227"/>
      <c r="Q22" s="1227"/>
    </row>
    <row r="23" spans="1:17" ht="29.45" customHeight="1">
      <c r="A23" s="824"/>
      <c r="B23" s="828" t="s">
        <v>1374</v>
      </c>
      <c r="C23" s="829"/>
      <c r="D23" s="823"/>
      <c r="E23" s="826" t="s">
        <v>1375</v>
      </c>
      <c r="F23" s="826"/>
      <c r="G23" s="826"/>
      <c r="H23" s="826"/>
      <c r="I23" s="827"/>
      <c r="J23" s="1225">
        <v>3299</v>
      </c>
      <c r="K23" s="1226"/>
      <c r="L23" s="1226"/>
      <c r="M23" s="1226"/>
      <c r="N23" s="1226"/>
      <c r="O23" s="1226"/>
      <c r="P23" s="1227"/>
      <c r="Q23" s="1227"/>
    </row>
    <row r="24" spans="1:17" ht="29.45" customHeight="1">
      <c r="A24" s="824"/>
      <c r="B24" s="814"/>
      <c r="C24" s="809"/>
      <c r="D24" s="810"/>
      <c r="E24" s="809" t="s">
        <v>1376</v>
      </c>
      <c r="F24" s="809"/>
      <c r="G24" s="809"/>
      <c r="H24" s="809"/>
      <c r="I24" s="810"/>
      <c r="J24" s="1225">
        <v>3734</v>
      </c>
      <c r="K24" s="1226"/>
      <c r="L24" s="1226"/>
      <c r="M24" s="1226"/>
      <c r="N24" s="1226"/>
      <c r="O24" s="1226"/>
      <c r="P24" s="1227"/>
      <c r="Q24" s="1227"/>
    </row>
    <row r="25" spans="1:17" ht="29.45" customHeight="1">
      <c r="A25" s="810"/>
      <c r="B25" s="814" t="s">
        <v>1377</v>
      </c>
      <c r="C25" s="809"/>
      <c r="D25" s="809"/>
      <c r="E25" s="809"/>
      <c r="F25" s="809"/>
      <c r="G25" s="809"/>
      <c r="H25" s="809"/>
      <c r="I25" s="810"/>
      <c r="J25" s="1225">
        <v>52291</v>
      </c>
      <c r="K25" s="1226"/>
      <c r="L25" s="1226"/>
      <c r="M25" s="1226"/>
      <c r="N25" s="1226"/>
      <c r="O25" s="1226"/>
      <c r="P25" s="213"/>
      <c r="Q25" s="213"/>
    </row>
    <row r="27" spans="1:17" s="214" customFormat="1" ht="21.2" customHeight="1">
      <c r="A27" s="1223" t="s">
        <v>1378</v>
      </c>
      <c r="B27" s="1223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</row>
    <row r="28" spans="1:17" s="214" customFormat="1" ht="21.2" customHeight="1">
      <c r="A28" s="1224" t="s">
        <v>1379</v>
      </c>
      <c r="B28" s="1224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</row>
    <row r="29" spans="1:17" s="215" customFormat="1" ht="14.25">
      <c r="A29" s="215" t="s">
        <v>1380</v>
      </c>
    </row>
    <row r="30" spans="1:17" s="215" customFormat="1" ht="14.25">
      <c r="A30" s="215" t="s">
        <v>1381</v>
      </c>
    </row>
  </sheetData>
  <mergeCells count="28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L5:M5"/>
    <mergeCell ref="N5:O5"/>
    <mergeCell ref="P5:Q5"/>
    <mergeCell ref="B6:D6"/>
    <mergeCell ref="F6:O6"/>
    <mergeCell ref="A5:A7"/>
    <mergeCell ref="B5:E5"/>
    <mergeCell ref="F5:G5"/>
    <mergeCell ref="H5:I5"/>
    <mergeCell ref="J5:K5"/>
    <mergeCell ref="A1:O1"/>
    <mergeCell ref="A2:O2"/>
    <mergeCell ref="B3:L3"/>
    <mergeCell ref="B4:L4"/>
    <mergeCell ref="O3:Q3"/>
    <mergeCell ref="O4:Q4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30"/>
  <sheetViews>
    <sheetView topLeftCell="B1" workbookViewId="0">
      <selection activeCell="P7" sqref="P7:P8"/>
    </sheetView>
  </sheetViews>
  <sheetFormatPr defaultRowHeight="16.5"/>
  <cols>
    <col min="1" max="1" width="20.625" style="185" customWidth="1"/>
    <col min="2" max="15" width="7.125" style="182" customWidth="1"/>
    <col min="16" max="16384" width="9" style="182"/>
  </cols>
  <sheetData>
    <row r="1" spans="1:17" ht="24.95" customHeight="1">
      <c r="A1" s="805" t="s">
        <v>1294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1295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 customHeight="1">
      <c r="A3" s="183"/>
      <c r="B3" s="1239" t="s">
        <v>1296</v>
      </c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252"/>
      <c r="N3" s="252"/>
      <c r="O3" s="1215" t="s">
        <v>1472</v>
      </c>
      <c r="P3" s="1215"/>
      <c r="Q3" s="1215"/>
    </row>
    <row r="4" spans="1:17" ht="19.5" customHeight="1">
      <c r="A4" s="184"/>
      <c r="B4" s="1240" t="s">
        <v>1297</v>
      </c>
      <c r="C4" s="1240"/>
      <c r="D4" s="1240"/>
      <c r="E4" s="1240"/>
      <c r="F4" s="1240"/>
      <c r="G4" s="1240"/>
      <c r="H4" s="1240"/>
      <c r="I4" s="1240"/>
      <c r="J4" s="1240"/>
      <c r="K4" s="1240"/>
      <c r="L4" s="1240"/>
      <c r="M4" s="253"/>
      <c r="N4" s="253"/>
      <c r="O4" s="1216" t="s">
        <v>1473</v>
      </c>
      <c r="P4" s="1216"/>
      <c r="Q4" s="1216"/>
    </row>
    <row r="5" spans="1:17" s="185" customFormat="1" ht="33.950000000000003" customHeight="1">
      <c r="A5" s="1236" t="s">
        <v>1298</v>
      </c>
      <c r="B5" s="1233" t="s">
        <v>1299</v>
      </c>
      <c r="C5" s="1234"/>
      <c r="D5" s="1234"/>
      <c r="E5" s="1235"/>
      <c r="F5" s="836" t="s">
        <v>1300</v>
      </c>
      <c r="G5" s="836"/>
      <c r="H5" s="836" t="s">
        <v>1301</v>
      </c>
      <c r="I5" s="836"/>
      <c r="J5" s="836" t="s">
        <v>1302</v>
      </c>
      <c r="K5" s="836"/>
      <c r="L5" s="836" t="s">
        <v>1303</v>
      </c>
      <c r="M5" s="836"/>
      <c r="N5" s="819" t="s">
        <v>1304</v>
      </c>
      <c r="O5" s="819"/>
      <c r="P5" s="819" t="s">
        <v>1305</v>
      </c>
      <c r="Q5" s="819"/>
    </row>
    <row r="6" spans="1:17" s="185" customFormat="1" ht="34.700000000000003" customHeight="1">
      <c r="A6" s="1237"/>
      <c r="B6" s="1233" t="s">
        <v>1306</v>
      </c>
      <c r="C6" s="1234"/>
      <c r="D6" s="1235"/>
      <c r="E6" s="5" t="s">
        <v>1307</v>
      </c>
      <c r="F6" s="819" t="s">
        <v>1308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7" s="185" customFormat="1" ht="34.700000000000003" customHeight="1">
      <c r="A7" s="1238"/>
      <c r="B7" s="186" t="s">
        <v>1309</v>
      </c>
      <c r="C7" s="187" t="s">
        <v>1310</v>
      </c>
      <c r="D7" s="187" t="s">
        <v>1311</v>
      </c>
      <c r="E7" s="7" t="s">
        <v>1312</v>
      </c>
      <c r="F7" s="188" t="s">
        <v>1313</v>
      </c>
      <c r="G7" s="188" t="s">
        <v>1314</v>
      </c>
      <c r="H7" s="188" t="s">
        <v>1313</v>
      </c>
      <c r="I7" s="188" t="s">
        <v>1314</v>
      </c>
      <c r="J7" s="188" t="s">
        <v>1313</v>
      </c>
      <c r="K7" s="188" t="s">
        <v>1314</v>
      </c>
      <c r="L7" s="188" t="s">
        <v>1313</v>
      </c>
      <c r="M7" s="188" t="s">
        <v>1314</v>
      </c>
      <c r="N7" s="188" t="s">
        <v>1313</v>
      </c>
      <c r="O7" s="188" t="s">
        <v>1314</v>
      </c>
      <c r="P7" s="188" t="s">
        <v>1313</v>
      </c>
      <c r="Q7" s="188" t="s">
        <v>1314</v>
      </c>
    </row>
    <row r="8" spans="1:17" ht="40.5" customHeight="1">
      <c r="A8" s="189" t="s">
        <v>1315</v>
      </c>
      <c r="B8" s="190">
        <v>30233</v>
      </c>
      <c r="C8" s="190">
        <v>19939</v>
      </c>
      <c r="D8" s="190">
        <v>10294</v>
      </c>
      <c r="E8" s="191">
        <v>100</v>
      </c>
      <c r="F8" s="190">
        <v>10834</v>
      </c>
      <c r="G8" s="192">
        <v>4631</v>
      </c>
      <c r="H8" s="192">
        <v>3306</v>
      </c>
      <c r="I8" s="192">
        <v>2133</v>
      </c>
      <c r="J8" s="192">
        <v>3016</v>
      </c>
      <c r="K8" s="192">
        <v>1708</v>
      </c>
      <c r="L8" s="192">
        <v>1190</v>
      </c>
      <c r="M8" s="192">
        <v>875</v>
      </c>
      <c r="N8" s="192">
        <v>696</v>
      </c>
      <c r="O8" s="192">
        <v>486</v>
      </c>
      <c r="P8" s="192">
        <v>897</v>
      </c>
      <c r="Q8" s="192">
        <v>461</v>
      </c>
    </row>
    <row r="9" spans="1:17" ht="40.5" customHeight="1">
      <c r="A9" s="193" t="s">
        <v>1316</v>
      </c>
      <c r="B9" s="192">
        <v>141</v>
      </c>
      <c r="C9" s="192">
        <v>107</v>
      </c>
      <c r="D9" s="192">
        <v>34</v>
      </c>
      <c r="E9" s="194">
        <v>0.47</v>
      </c>
      <c r="F9" s="192">
        <v>65</v>
      </c>
      <c r="G9" s="192">
        <v>15</v>
      </c>
      <c r="H9" s="192">
        <v>18</v>
      </c>
      <c r="I9" s="192">
        <v>6</v>
      </c>
      <c r="J9" s="192">
        <v>7</v>
      </c>
      <c r="K9" s="192">
        <v>3</v>
      </c>
      <c r="L9" s="192">
        <v>4</v>
      </c>
      <c r="M9" s="192">
        <v>3</v>
      </c>
      <c r="N9" s="192">
        <v>3</v>
      </c>
      <c r="O9" s="192">
        <v>5</v>
      </c>
      <c r="P9" s="192">
        <v>10</v>
      </c>
      <c r="Q9" s="192">
        <v>2</v>
      </c>
    </row>
    <row r="10" spans="1:17" ht="40.5" customHeight="1">
      <c r="A10" s="193" t="s">
        <v>1317</v>
      </c>
      <c r="B10" s="192">
        <v>118</v>
      </c>
      <c r="C10" s="192">
        <v>69</v>
      </c>
      <c r="D10" s="192">
        <v>49</v>
      </c>
      <c r="E10" s="194">
        <v>0.39</v>
      </c>
      <c r="F10" s="192">
        <v>21</v>
      </c>
      <c r="G10" s="192">
        <v>20</v>
      </c>
      <c r="H10" s="192">
        <v>8</v>
      </c>
      <c r="I10" s="192">
        <v>6</v>
      </c>
      <c r="J10" s="192">
        <v>0</v>
      </c>
      <c r="K10" s="192">
        <v>4</v>
      </c>
      <c r="L10" s="192">
        <v>2</v>
      </c>
      <c r="M10" s="192">
        <v>1</v>
      </c>
      <c r="N10" s="192">
        <v>6</v>
      </c>
      <c r="O10" s="192">
        <v>14</v>
      </c>
      <c r="P10" s="192">
        <v>32</v>
      </c>
      <c r="Q10" s="192">
        <v>4</v>
      </c>
    </row>
    <row r="11" spans="1:17" ht="40.5" customHeight="1">
      <c r="A11" s="193" t="s">
        <v>1318</v>
      </c>
      <c r="B11" s="192">
        <v>576</v>
      </c>
      <c r="C11" s="192">
        <v>215</v>
      </c>
      <c r="D11" s="192">
        <v>361</v>
      </c>
      <c r="E11" s="194">
        <v>1.91</v>
      </c>
      <c r="F11" s="192">
        <v>62</v>
      </c>
      <c r="G11" s="192">
        <v>81</v>
      </c>
      <c r="H11" s="192">
        <v>109</v>
      </c>
      <c r="I11" s="192">
        <v>201</v>
      </c>
      <c r="J11" s="192">
        <v>6</v>
      </c>
      <c r="K11" s="192">
        <v>19</v>
      </c>
      <c r="L11" s="192">
        <v>8</v>
      </c>
      <c r="M11" s="192">
        <v>14</v>
      </c>
      <c r="N11" s="192">
        <v>7</v>
      </c>
      <c r="O11" s="192">
        <v>32</v>
      </c>
      <c r="P11" s="192">
        <v>23</v>
      </c>
      <c r="Q11" s="192">
        <v>14</v>
      </c>
    </row>
    <row r="12" spans="1:17" ht="40.5" customHeight="1">
      <c r="A12" s="195" t="s">
        <v>1319</v>
      </c>
      <c r="B12" s="192">
        <v>650</v>
      </c>
      <c r="C12" s="192">
        <v>214</v>
      </c>
      <c r="D12" s="192">
        <v>436</v>
      </c>
      <c r="E12" s="194">
        <v>2.15</v>
      </c>
      <c r="F12" s="192">
        <v>42</v>
      </c>
      <c r="G12" s="192">
        <v>102</v>
      </c>
      <c r="H12" s="192">
        <v>109</v>
      </c>
      <c r="I12" s="192">
        <v>154</v>
      </c>
      <c r="J12" s="192">
        <v>29</v>
      </c>
      <c r="K12" s="192">
        <v>67</v>
      </c>
      <c r="L12" s="192">
        <v>16</v>
      </c>
      <c r="M12" s="192">
        <v>51</v>
      </c>
      <c r="N12" s="192">
        <v>13</v>
      </c>
      <c r="O12" s="192">
        <v>38</v>
      </c>
      <c r="P12" s="192">
        <v>5</v>
      </c>
      <c r="Q12" s="192">
        <v>24</v>
      </c>
    </row>
    <row r="13" spans="1:17" ht="40.5" customHeight="1">
      <c r="A13" s="195" t="s">
        <v>1320</v>
      </c>
      <c r="B13" s="192">
        <v>788</v>
      </c>
      <c r="C13" s="192">
        <v>239</v>
      </c>
      <c r="D13" s="192">
        <v>549</v>
      </c>
      <c r="E13" s="194">
        <v>2.61</v>
      </c>
      <c r="F13" s="192">
        <v>81</v>
      </c>
      <c r="G13" s="192">
        <v>181</v>
      </c>
      <c r="H13" s="192">
        <v>67</v>
      </c>
      <c r="I13" s="192">
        <v>121</v>
      </c>
      <c r="J13" s="192">
        <v>29</v>
      </c>
      <c r="K13" s="192">
        <v>55</v>
      </c>
      <c r="L13" s="192">
        <v>32</v>
      </c>
      <c r="M13" s="192">
        <v>109</v>
      </c>
      <c r="N13" s="192">
        <v>18</v>
      </c>
      <c r="O13" s="192">
        <v>58</v>
      </c>
      <c r="P13" s="192">
        <v>12</v>
      </c>
      <c r="Q13" s="192">
        <v>25</v>
      </c>
    </row>
    <row r="14" spans="1:17" ht="40.5" customHeight="1">
      <c r="A14" s="195" t="s">
        <v>1321</v>
      </c>
      <c r="B14" s="192">
        <v>1058</v>
      </c>
      <c r="C14" s="192">
        <v>367</v>
      </c>
      <c r="D14" s="192">
        <v>691</v>
      </c>
      <c r="E14" s="194">
        <v>3.5</v>
      </c>
      <c r="F14" s="192">
        <v>86</v>
      </c>
      <c r="G14" s="192">
        <v>220</v>
      </c>
      <c r="H14" s="192">
        <v>114</v>
      </c>
      <c r="I14" s="192">
        <v>170</v>
      </c>
      <c r="J14" s="192">
        <v>62</v>
      </c>
      <c r="K14" s="192">
        <v>112</v>
      </c>
      <c r="L14" s="192">
        <v>45</v>
      </c>
      <c r="M14" s="192">
        <v>87</v>
      </c>
      <c r="N14" s="192">
        <v>41</v>
      </c>
      <c r="O14" s="192">
        <v>58</v>
      </c>
      <c r="P14" s="192">
        <v>19</v>
      </c>
      <c r="Q14" s="192">
        <v>44</v>
      </c>
    </row>
    <row r="15" spans="1:17" ht="40.5" customHeight="1">
      <c r="A15" s="195" t="s">
        <v>1322</v>
      </c>
      <c r="B15" s="192">
        <v>1519</v>
      </c>
      <c r="C15" s="192">
        <v>636</v>
      </c>
      <c r="D15" s="192">
        <v>883</v>
      </c>
      <c r="E15" s="194">
        <v>5.0199999999999996</v>
      </c>
      <c r="F15" s="192">
        <v>280</v>
      </c>
      <c r="G15" s="192">
        <v>357</v>
      </c>
      <c r="H15" s="192">
        <v>150</v>
      </c>
      <c r="I15" s="192">
        <v>196</v>
      </c>
      <c r="J15" s="192">
        <v>68</v>
      </c>
      <c r="K15" s="192">
        <v>145</v>
      </c>
      <c r="L15" s="192">
        <v>66</v>
      </c>
      <c r="M15" s="192">
        <v>91</v>
      </c>
      <c r="N15" s="192">
        <v>53</v>
      </c>
      <c r="O15" s="192">
        <v>55</v>
      </c>
      <c r="P15" s="192">
        <v>19</v>
      </c>
      <c r="Q15" s="192">
        <v>39</v>
      </c>
    </row>
    <row r="16" spans="1:17" ht="40.5" customHeight="1">
      <c r="A16" s="195" t="s">
        <v>1323</v>
      </c>
      <c r="B16" s="192">
        <v>1758</v>
      </c>
      <c r="C16" s="192">
        <v>894</v>
      </c>
      <c r="D16" s="192">
        <v>864</v>
      </c>
      <c r="E16" s="194">
        <v>5.81</v>
      </c>
      <c r="F16" s="192">
        <v>382</v>
      </c>
      <c r="G16" s="192">
        <v>348</v>
      </c>
      <c r="H16" s="192">
        <v>207</v>
      </c>
      <c r="I16" s="192">
        <v>179</v>
      </c>
      <c r="J16" s="192">
        <v>83</v>
      </c>
      <c r="K16" s="192">
        <v>146</v>
      </c>
      <c r="L16" s="192">
        <v>98</v>
      </c>
      <c r="M16" s="192">
        <v>93</v>
      </c>
      <c r="N16" s="192">
        <v>59</v>
      </c>
      <c r="O16" s="192">
        <v>46</v>
      </c>
      <c r="P16" s="192">
        <v>65</v>
      </c>
      <c r="Q16" s="192">
        <v>52</v>
      </c>
    </row>
    <row r="17" spans="1:17" ht="40.5" customHeight="1">
      <c r="A17" s="195" t="s">
        <v>1324</v>
      </c>
      <c r="B17" s="192">
        <v>4286</v>
      </c>
      <c r="C17" s="192">
        <v>2443</v>
      </c>
      <c r="D17" s="192">
        <v>1843</v>
      </c>
      <c r="E17" s="194">
        <v>14.18</v>
      </c>
      <c r="F17" s="192">
        <v>1045</v>
      </c>
      <c r="G17" s="192">
        <v>860</v>
      </c>
      <c r="H17" s="192">
        <v>444</v>
      </c>
      <c r="I17" s="192">
        <v>346</v>
      </c>
      <c r="J17" s="192">
        <v>496</v>
      </c>
      <c r="K17" s="192">
        <v>356</v>
      </c>
      <c r="L17" s="192">
        <v>184</v>
      </c>
      <c r="M17" s="192">
        <v>126</v>
      </c>
      <c r="N17" s="192">
        <v>131</v>
      </c>
      <c r="O17" s="192">
        <v>74</v>
      </c>
      <c r="P17" s="192">
        <v>143</v>
      </c>
      <c r="Q17" s="192">
        <v>81</v>
      </c>
    </row>
    <row r="18" spans="1:17" ht="40.5" customHeight="1">
      <c r="A18" s="195" t="s">
        <v>1325</v>
      </c>
      <c r="B18" s="192">
        <v>4303</v>
      </c>
      <c r="C18" s="192">
        <v>2839</v>
      </c>
      <c r="D18" s="192">
        <v>1464</v>
      </c>
      <c r="E18" s="194">
        <v>14.23</v>
      </c>
      <c r="F18" s="192">
        <v>1398</v>
      </c>
      <c r="G18" s="192">
        <v>745</v>
      </c>
      <c r="H18" s="192">
        <v>481</v>
      </c>
      <c r="I18" s="192">
        <v>266</v>
      </c>
      <c r="J18" s="192">
        <v>599</v>
      </c>
      <c r="K18" s="192">
        <v>256</v>
      </c>
      <c r="L18" s="192">
        <v>124</v>
      </c>
      <c r="M18" s="192">
        <v>97</v>
      </c>
      <c r="N18" s="192">
        <v>103</v>
      </c>
      <c r="O18" s="192">
        <v>38</v>
      </c>
      <c r="P18" s="192">
        <v>134</v>
      </c>
      <c r="Q18" s="192">
        <v>62</v>
      </c>
    </row>
    <row r="19" spans="1:17" ht="40.5" customHeight="1">
      <c r="A19" s="195" t="s">
        <v>1326</v>
      </c>
      <c r="B19" s="192">
        <v>3672</v>
      </c>
      <c r="C19" s="192">
        <v>2569</v>
      </c>
      <c r="D19" s="192">
        <v>1103</v>
      </c>
      <c r="E19" s="194">
        <v>12.15</v>
      </c>
      <c r="F19" s="192">
        <v>1390</v>
      </c>
      <c r="G19" s="192">
        <v>538</v>
      </c>
      <c r="H19" s="192">
        <v>461</v>
      </c>
      <c r="I19" s="192">
        <v>209</v>
      </c>
      <c r="J19" s="192">
        <v>404</v>
      </c>
      <c r="K19" s="192">
        <v>212</v>
      </c>
      <c r="L19" s="192">
        <v>153</v>
      </c>
      <c r="M19" s="192">
        <v>80</v>
      </c>
      <c r="N19" s="192">
        <v>53</v>
      </c>
      <c r="O19" s="192">
        <v>23</v>
      </c>
      <c r="P19" s="192">
        <v>108</v>
      </c>
      <c r="Q19" s="192">
        <v>41</v>
      </c>
    </row>
    <row r="20" spans="1:17" ht="40.5" customHeight="1">
      <c r="A20" s="195" t="s">
        <v>1327</v>
      </c>
      <c r="B20" s="190">
        <v>11364</v>
      </c>
      <c r="C20" s="192">
        <v>9347</v>
      </c>
      <c r="D20" s="192">
        <v>2017</v>
      </c>
      <c r="E20" s="194">
        <v>37.590000000000003</v>
      </c>
      <c r="F20" s="192">
        <v>5982</v>
      </c>
      <c r="G20" s="192">
        <v>1164</v>
      </c>
      <c r="H20" s="192">
        <v>1138</v>
      </c>
      <c r="I20" s="192">
        <v>279</v>
      </c>
      <c r="J20" s="192">
        <v>1233</v>
      </c>
      <c r="K20" s="192">
        <v>333</v>
      </c>
      <c r="L20" s="192">
        <v>458</v>
      </c>
      <c r="M20" s="192">
        <v>123</v>
      </c>
      <c r="N20" s="192">
        <v>209</v>
      </c>
      <c r="O20" s="192">
        <v>45</v>
      </c>
      <c r="P20" s="192">
        <v>327</v>
      </c>
      <c r="Q20" s="192">
        <v>73</v>
      </c>
    </row>
    <row r="21" spans="1:17" ht="40.5" customHeight="1">
      <c r="A21" s="195"/>
      <c r="B21" s="192"/>
      <c r="C21" s="192"/>
      <c r="D21" s="192"/>
      <c r="E21" s="194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</row>
    <row r="22" spans="1:17" ht="29.45" customHeight="1">
      <c r="A22" s="823" t="s">
        <v>1328</v>
      </c>
      <c r="B22" s="825" t="s">
        <v>1329</v>
      </c>
      <c r="C22" s="826"/>
      <c r="D22" s="826"/>
      <c r="E22" s="826"/>
      <c r="F22" s="826"/>
      <c r="G22" s="826"/>
      <c r="H22" s="826"/>
      <c r="I22" s="827"/>
      <c r="J22" s="1228">
        <v>43760</v>
      </c>
      <c r="K22" s="1229"/>
      <c r="L22" s="1229"/>
      <c r="M22" s="1229"/>
      <c r="N22" s="1229"/>
      <c r="O22" s="1229"/>
      <c r="P22" s="1230"/>
      <c r="Q22" s="1230"/>
    </row>
    <row r="23" spans="1:17" ht="29.45" customHeight="1">
      <c r="A23" s="824"/>
      <c r="B23" s="828" t="s">
        <v>1330</v>
      </c>
      <c r="C23" s="829"/>
      <c r="D23" s="823"/>
      <c r="E23" s="826" t="s">
        <v>1331</v>
      </c>
      <c r="F23" s="826"/>
      <c r="G23" s="826"/>
      <c r="H23" s="826"/>
      <c r="I23" s="827"/>
      <c r="J23" s="1228">
        <v>2761</v>
      </c>
      <c r="K23" s="1229"/>
      <c r="L23" s="1229"/>
      <c r="M23" s="1229"/>
      <c r="N23" s="1229"/>
      <c r="O23" s="1229"/>
      <c r="P23" s="1230"/>
      <c r="Q23" s="1230"/>
    </row>
    <row r="24" spans="1:17" ht="29.45" customHeight="1">
      <c r="A24" s="824"/>
      <c r="B24" s="814"/>
      <c r="C24" s="809"/>
      <c r="D24" s="810"/>
      <c r="E24" s="809" t="s">
        <v>1332</v>
      </c>
      <c r="F24" s="809"/>
      <c r="G24" s="809"/>
      <c r="H24" s="809"/>
      <c r="I24" s="810"/>
      <c r="J24" s="1228">
        <v>44641</v>
      </c>
      <c r="K24" s="1229"/>
      <c r="L24" s="1229"/>
      <c r="M24" s="1229"/>
      <c r="N24" s="1229"/>
      <c r="O24" s="1229"/>
      <c r="P24" s="1230"/>
      <c r="Q24" s="1230"/>
    </row>
    <row r="25" spans="1:17" ht="29.45" customHeight="1">
      <c r="A25" s="810"/>
      <c r="B25" s="814" t="s">
        <v>1333</v>
      </c>
      <c r="C25" s="809"/>
      <c r="D25" s="809"/>
      <c r="E25" s="809"/>
      <c r="F25" s="809"/>
      <c r="G25" s="809"/>
      <c r="H25" s="809"/>
      <c r="I25" s="810"/>
      <c r="J25" s="1228">
        <v>91162</v>
      </c>
      <c r="K25" s="1229"/>
      <c r="L25" s="1229"/>
      <c r="M25" s="1229"/>
      <c r="N25" s="1229"/>
      <c r="O25" s="1229"/>
      <c r="P25" s="196"/>
      <c r="Q25" s="196"/>
    </row>
    <row r="27" spans="1:17" s="197" customFormat="1" ht="21.2" customHeight="1">
      <c r="A27" s="1231" t="s">
        <v>1334</v>
      </c>
      <c r="B27" s="1231"/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</row>
    <row r="28" spans="1:17" s="197" customFormat="1" ht="21.2" customHeight="1">
      <c r="A28" s="1232" t="s">
        <v>1335</v>
      </c>
      <c r="B28" s="1232"/>
      <c r="C28" s="1232"/>
      <c r="D28" s="1232"/>
      <c r="E28" s="1232"/>
      <c r="F28" s="1232"/>
      <c r="G28" s="1232"/>
      <c r="H28" s="1232"/>
      <c r="I28" s="1232"/>
      <c r="J28" s="1232"/>
      <c r="K28" s="1232"/>
      <c r="L28" s="1232"/>
      <c r="M28" s="1232"/>
      <c r="N28" s="1232"/>
      <c r="O28" s="1232"/>
    </row>
    <row r="29" spans="1:17" s="198" customFormat="1" ht="14.25">
      <c r="A29" s="198" t="s">
        <v>1336</v>
      </c>
    </row>
    <row r="30" spans="1:17" s="198" customFormat="1" ht="14.25">
      <c r="A30" s="198" t="s">
        <v>1337</v>
      </c>
    </row>
  </sheetData>
  <mergeCells count="28">
    <mergeCell ref="L5:M5"/>
    <mergeCell ref="A1:O1"/>
    <mergeCell ref="A2:O2"/>
    <mergeCell ref="B3:L3"/>
    <mergeCell ref="B4:L4"/>
    <mergeCell ref="O3:Q3"/>
    <mergeCell ref="O4:Q4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F5:G5"/>
    <mergeCell ref="H5:I5"/>
    <mergeCell ref="J5:K5"/>
    <mergeCell ref="E24:I24"/>
    <mergeCell ref="J24:Q24"/>
    <mergeCell ref="B25:I25"/>
    <mergeCell ref="J25:O25"/>
    <mergeCell ref="A27:O27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30"/>
  <sheetViews>
    <sheetView topLeftCell="B1" workbookViewId="0">
      <selection activeCell="P8" sqref="P8"/>
    </sheetView>
  </sheetViews>
  <sheetFormatPr defaultRowHeight="16.5"/>
  <cols>
    <col min="1" max="1" width="20.625" style="168" customWidth="1"/>
    <col min="2" max="15" width="7.125" style="165" customWidth="1"/>
    <col min="16" max="16384" width="9" style="165"/>
  </cols>
  <sheetData>
    <row r="1" spans="1:17" ht="24.95" customHeight="1">
      <c r="A1" s="805" t="s">
        <v>1226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1227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 customHeight="1">
      <c r="A3" s="166"/>
      <c r="B3" s="1252" t="s">
        <v>1228</v>
      </c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252"/>
      <c r="N3" s="252"/>
      <c r="O3" s="1215" t="s">
        <v>1472</v>
      </c>
      <c r="P3" s="1215"/>
      <c r="Q3" s="1215"/>
    </row>
    <row r="4" spans="1:17" ht="19.5" customHeight="1">
      <c r="A4" s="167"/>
      <c r="B4" s="1253" t="s">
        <v>1229</v>
      </c>
      <c r="C4" s="1253"/>
      <c r="D4" s="1253"/>
      <c r="E4" s="1253"/>
      <c r="F4" s="1253"/>
      <c r="G4" s="1253"/>
      <c r="H4" s="1253"/>
      <c r="I4" s="1253"/>
      <c r="J4" s="1253"/>
      <c r="K4" s="1253"/>
      <c r="L4" s="1253"/>
      <c r="M4" s="253"/>
      <c r="N4" s="253"/>
      <c r="O4" s="1216" t="s">
        <v>1473</v>
      </c>
      <c r="P4" s="1216"/>
      <c r="Q4" s="1216"/>
    </row>
    <row r="5" spans="1:17" s="168" customFormat="1" ht="33.950000000000003" customHeight="1">
      <c r="A5" s="1249" t="s">
        <v>1230</v>
      </c>
      <c r="B5" s="1246" t="s">
        <v>1231</v>
      </c>
      <c r="C5" s="1247"/>
      <c r="D5" s="1247"/>
      <c r="E5" s="1248"/>
      <c r="F5" s="836" t="s">
        <v>1232</v>
      </c>
      <c r="G5" s="836"/>
      <c r="H5" s="836" t="s">
        <v>1233</v>
      </c>
      <c r="I5" s="836"/>
      <c r="J5" s="836" t="s">
        <v>1234</v>
      </c>
      <c r="K5" s="836"/>
      <c r="L5" s="836" t="s">
        <v>1235</v>
      </c>
      <c r="M5" s="836"/>
      <c r="N5" s="819" t="s">
        <v>1236</v>
      </c>
      <c r="O5" s="819"/>
      <c r="P5" s="819" t="s">
        <v>1237</v>
      </c>
      <c r="Q5" s="819"/>
    </row>
    <row r="6" spans="1:17" s="168" customFormat="1" ht="34.700000000000003" customHeight="1">
      <c r="A6" s="1250"/>
      <c r="B6" s="1246" t="s">
        <v>1238</v>
      </c>
      <c r="C6" s="1247"/>
      <c r="D6" s="1248"/>
      <c r="E6" s="5" t="s">
        <v>1239</v>
      </c>
      <c r="F6" s="819" t="s">
        <v>1240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7" s="168" customFormat="1" ht="34.700000000000003" customHeight="1">
      <c r="A7" s="1251"/>
      <c r="B7" s="169" t="s">
        <v>1241</v>
      </c>
      <c r="C7" s="170" t="s">
        <v>1242</v>
      </c>
      <c r="D7" s="170" t="s">
        <v>1243</v>
      </c>
      <c r="E7" s="7" t="s">
        <v>1244</v>
      </c>
      <c r="F7" s="171" t="s">
        <v>1245</v>
      </c>
      <c r="G7" s="171" t="s">
        <v>1246</v>
      </c>
      <c r="H7" s="171" t="s">
        <v>1245</v>
      </c>
      <c r="I7" s="171" t="s">
        <v>1246</v>
      </c>
      <c r="J7" s="171" t="s">
        <v>1245</v>
      </c>
      <c r="K7" s="171" t="s">
        <v>1246</v>
      </c>
      <c r="L7" s="171" t="s">
        <v>1245</v>
      </c>
      <c r="M7" s="171" t="s">
        <v>1246</v>
      </c>
      <c r="N7" s="171" t="s">
        <v>1245</v>
      </c>
      <c r="O7" s="171" t="s">
        <v>1246</v>
      </c>
      <c r="P7" s="171" t="s">
        <v>1245</v>
      </c>
      <c r="Q7" s="171" t="s">
        <v>1246</v>
      </c>
    </row>
    <row r="8" spans="1:17" ht="40.5" customHeight="1">
      <c r="A8" s="172" t="s">
        <v>1247</v>
      </c>
      <c r="B8" s="173">
        <v>30267</v>
      </c>
      <c r="C8" s="173">
        <v>19957</v>
      </c>
      <c r="D8" s="173">
        <v>10310</v>
      </c>
      <c r="E8" s="174">
        <v>100</v>
      </c>
      <c r="F8" s="173">
        <v>10843</v>
      </c>
      <c r="G8" s="175">
        <v>4636</v>
      </c>
      <c r="H8" s="175">
        <v>3296</v>
      </c>
      <c r="I8" s="175">
        <v>2127</v>
      </c>
      <c r="J8" s="175">
        <v>3030</v>
      </c>
      <c r="K8" s="175">
        <v>1713</v>
      </c>
      <c r="L8" s="175">
        <v>1194</v>
      </c>
      <c r="M8" s="175">
        <v>878</v>
      </c>
      <c r="N8" s="175">
        <v>694</v>
      </c>
      <c r="O8" s="175">
        <v>486</v>
      </c>
      <c r="P8" s="175">
        <v>900</v>
      </c>
      <c r="Q8" s="175">
        <v>470</v>
      </c>
    </row>
    <row r="9" spans="1:17" ht="40.5" customHeight="1">
      <c r="A9" s="176" t="s">
        <v>1248</v>
      </c>
      <c r="B9" s="175">
        <v>278</v>
      </c>
      <c r="C9" s="175">
        <v>186</v>
      </c>
      <c r="D9" s="175">
        <v>92</v>
      </c>
      <c r="E9" s="177">
        <v>0.92</v>
      </c>
      <c r="F9" s="175">
        <v>104</v>
      </c>
      <c r="G9" s="175">
        <v>33</v>
      </c>
      <c r="H9" s="175">
        <v>49</v>
      </c>
      <c r="I9" s="175">
        <v>34</v>
      </c>
      <c r="J9" s="175">
        <v>13</v>
      </c>
      <c r="K9" s="175">
        <v>5</v>
      </c>
      <c r="L9" s="175">
        <v>8</v>
      </c>
      <c r="M9" s="175">
        <v>11</v>
      </c>
      <c r="N9" s="175">
        <v>3</v>
      </c>
      <c r="O9" s="175">
        <v>6</v>
      </c>
      <c r="P9" s="175">
        <v>9</v>
      </c>
      <c r="Q9" s="175">
        <v>3</v>
      </c>
    </row>
    <row r="10" spans="1:17" ht="40.5" customHeight="1">
      <c r="A10" s="176" t="s">
        <v>1249</v>
      </c>
      <c r="B10" s="175">
        <v>137</v>
      </c>
      <c r="C10" s="175">
        <v>84</v>
      </c>
      <c r="D10" s="175">
        <v>53</v>
      </c>
      <c r="E10" s="177">
        <v>0.45</v>
      </c>
      <c r="F10" s="175">
        <v>36</v>
      </c>
      <c r="G10" s="175">
        <v>22</v>
      </c>
      <c r="H10" s="175">
        <v>5</v>
      </c>
      <c r="I10" s="175">
        <v>7</v>
      </c>
      <c r="J10" s="175">
        <v>5</v>
      </c>
      <c r="K10" s="175">
        <v>1</v>
      </c>
      <c r="L10" s="175">
        <v>2</v>
      </c>
      <c r="M10" s="175">
        <v>4</v>
      </c>
      <c r="N10" s="175">
        <v>6</v>
      </c>
      <c r="O10" s="175">
        <v>14</v>
      </c>
      <c r="P10" s="175">
        <v>30</v>
      </c>
      <c r="Q10" s="175">
        <v>5</v>
      </c>
    </row>
    <row r="11" spans="1:17" ht="40.5" customHeight="1">
      <c r="A11" s="176" t="s">
        <v>1250</v>
      </c>
      <c r="B11" s="175">
        <v>525</v>
      </c>
      <c r="C11" s="175">
        <v>193</v>
      </c>
      <c r="D11" s="175">
        <v>332</v>
      </c>
      <c r="E11" s="177">
        <v>1.73</v>
      </c>
      <c r="F11" s="175">
        <v>59</v>
      </c>
      <c r="G11" s="175">
        <v>74</v>
      </c>
      <c r="H11" s="175">
        <v>90</v>
      </c>
      <c r="I11" s="175">
        <v>180</v>
      </c>
      <c r="J11" s="175">
        <v>3</v>
      </c>
      <c r="K11" s="175">
        <v>22</v>
      </c>
      <c r="L11" s="175">
        <v>10</v>
      </c>
      <c r="M11" s="175">
        <v>9</v>
      </c>
      <c r="N11" s="175">
        <v>6</v>
      </c>
      <c r="O11" s="175">
        <v>32</v>
      </c>
      <c r="P11" s="175">
        <v>25</v>
      </c>
      <c r="Q11" s="175">
        <v>15</v>
      </c>
    </row>
    <row r="12" spans="1:17" ht="40.5" customHeight="1">
      <c r="A12" s="178" t="s">
        <v>1251</v>
      </c>
      <c r="B12" s="175">
        <v>671</v>
      </c>
      <c r="C12" s="175">
        <v>222</v>
      </c>
      <c r="D12" s="175">
        <v>449</v>
      </c>
      <c r="E12" s="177">
        <v>2.2200000000000002</v>
      </c>
      <c r="F12" s="175">
        <v>41</v>
      </c>
      <c r="G12" s="175">
        <v>107</v>
      </c>
      <c r="H12" s="175">
        <v>118</v>
      </c>
      <c r="I12" s="175">
        <v>156</v>
      </c>
      <c r="J12" s="175">
        <v>30</v>
      </c>
      <c r="K12" s="175">
        <v>67</v>
      </c>
      <c r="L12" s="175">
        <v>16</v>
      </c>
      <c r="M12" s="175">
        <v>55</v>
      </c>
      <c r="N12" s="175">
        <v>13</v>
      </c>
      <c r="O12" s="175">
        <v>38</v>
      </c>
      <c r="P12" s="175">
        <v>4</v>
      </c>
      <c r="Q12" s="175">
        <v>26</v>
      </c>
    </row>
    <row r="13" spans="1:17" ht="40.5" customHeight="1">
      <c r="A13" s="178" t="s">
        <v>1252</v>
      </c>
      <c r="B13" s="175">
        <v>787</v>
      </c>
      <c r="C13" s="175">
        <v>229</v>
      </c>
      <c r="D13" s="175">
        <v>558</v>
      </c>
      <c r="E13" s="177">
        <v>2.6</v>
      </c>
      <c r="F13" s="175">
        <v>75</v>
      </c>
      <c r="G13" s="175">
        <v>185</v>
      </c>
      <c r="H13" s="175">
        <v>63</v>
      </c>
      <c r="I13" s="175">
        <v>126</v>
      </c>
      <c r="J13" s="175">
        <v>31</v>
      </c>
      <c r="K13" s="175">
        <v>56</v>
      </c>
      <c r="L13" s="175">
        <v>32</v>
      </c>
      <c r="M13" s="175">
        <v>103</v>
      </c>
      <c r="N13" s="175">
        <v>16</v>
      </c>
      <c r="O13" s="175">
        <v>63</v>
      </c>
      <c r="P13" s="175">
        <v>12</v>
      </c>
      <c r="Q13" s="175">
        <v>25</v>
      </c>
    </row>
    <row r="14" spans="1:17" ht="40.5" customHeight="1">
      <c r="A14" s="178" t="s">
        <v>1253</v>
      </c>
      <c r="B14" s="175">
        <v>1191</v>
      </c>
      <c r="C14" s="175">
        <v>429</v>
      </c>
      <c r="D14" s="175">
        <v>762</v>
      </c>
      <c r="E14" s="177">
        <v>3.93</v>
      </c>
      <c r="F14" s="175">
        <v>152</v>
      </c>
      <c r="G14" s="175">
        <v>267</v>
      </c>
      <c r="H14" s="175">
        <v>106</v>
      </c>
      <c r="I14" s="175">
        <v>170</v>
      </c>
      <c r="J14" s="175">
        <v>62</v>
      </c>
      <c r="K14" s="175">
        <v>120</v>
      </c>
      <c r="L14" s="175">
        <v>48</v>
      </c>
      <c r="M14" s="175">
        <v>98</v>
      </c>
      <c r="N14" s="175">
        <v>38</v>
      </c>
      <c r="O14" s="175">
        <v>64</v>
      </c>
      <c r="P14" s="175">
        <v>23</v>
      </c>
      <c r="Q14" s="175">
        <v>43</v>
      </c>
    </row>
    <row r="15" spans="1:17" ht="40.5" customHeight="1">
      <c r="A15" s="178" t="s">
        <v>1254</v>
      </c>
      <c r="B15" s="175">
        <v>1638</v>
      </c>
      <c r="C15" s="175">
        <v>759</v>
      </c>
      <c r="D15" s="175">
        <v>879</v>
      </c>
      <c r="E15" s="177">
        <v>5.41</v>
      </c>
      <c r="F15" s="175">
        <v>349</v>
      </c>
      <c r="G15" s="175">
        <v>352</v>
      </c>
      <c r="H15" s="175">
        <v>197</v>
      </c>
      <c r="I15" s="175">
        <v>194</v>
      </c>
      <c r="J15" s="175">
        <v>69</v>
      </c>
      <c r="K15" s="175">
        <v>147</v>
      </c>
      <c r="L15" s="175">
        <v>69</v>
      </c>
      <c r="M15" s="175">
        <v>93</v>
      </c>
      <c r="N15" s="175">
        <v>54</v>
      </c>
      <c r="O15" s="175">
        <v>54</v>
      </c>
      <c r="P15" s="175">
        <v>21</v>
      </c>
      <c r="Q15" s="175">
        <v>39</v>
      </c>
    </row>
    <row r="16" spans="1:17" ht="40.5" customHeight="1">
      <c r="A16" s="178" t="s">
        <v>1255</v>
      </c>
      <c r="B16" s="175">
        <v>1771</v>
      </c>
      <c r="C16" s="175">
        <v>901</v>
      </c>
      <c r="D16" s="175">
        <v>870</v>
      </c>
      <c r="E16" s="177">
        <v>5.85</v>
      </c>
      <c r="F16" s="175">
        <v>398</v>
      </c>
      <c r="G16" s="175">
        <v>364</v>
      </c>
      <c r="H16" s="175">
        <v>186</v>
      </c>
      <c r="I16" s="175">
        <v>175</v>
      </c>
      <c r="J16" s="175">
        <v>81</v>
      </c>
      <c r="K16" s="175">
        <v>144</v>
      </c>
      <c r="L16" s="175">
        <v>106</v>
      </c>
      <c r="M16" s="175">
        <v>92</v>
      </c>
      <c r="N16" s="175">
        <v>71</v>
      </c>
      <c r="O16" s="175">
        <v>41</v>
      </c>
      <c r="P16" s="175">
        <v>59</v>
      </c>
      <c r="Q16" s="175">
        <v>54</v>
      </c>
    </row>
    <row r="17" spans="1:17" ht="40.5" customHeight="1">
      <c r="A17" s="178" t="s">
        <v>1256</v>
      </c>
      <c r="B17" s="175">
        <v>4332</v>
      </c>
      <c r="C17" s="175">
        <v>2411</v>
      </c>
      <c r="D17" s="175">
        <v>1921</v>
      </c>
      <c r="E17" s="177">
        <v>14.31</v>
      </c>
      <c r="F17" s="175">
        <v>1050</v>
      </c>
      <c r="G17" s="175">
        <v>934</v>
      </c>
      <c r="H17" s="175">
        <v>416</v>
      </c>
      <c r="I17" s="175">
        <v>338</v>
      </c>
      <c r="J17" s="175">
        <v>489</v>
      </c>
      <c r="K17" s="175">
        <v>358</v>
      </c>
      <c r="L17" s="175">
        <v>188</v>
      </c>
      <c r="M17" s="175">
        <v>135</v>
      </c>
      <c r="N17" s="175">
        <v>122</v>
      </c>
      <c r="O17" s="175">
        <v>70</v>
      </c>
      <c r="P17" s="175">
        <v>146</v>
      </c>
      <c r="Q17" s="175">
        <v>86</v>
      </c>
    </row>
    <row r="18" spans="1:17" ht="40.5" customHeight="1">
      <c r="A18" s="178" t="s">
        <v>1257</v>
      </c>
      <c r="B18" s="175">
        <v>4219</v>
      </c>
      <c r="C18" s="175">
        <v>2794</v>
      </c>
      <c r="D18" s="175">
        <v>1425</v>
      </c>
      <c r="E18" s="177">
        <v>13.94</v>
      </c>
      <c r="F18" s="175">
        <v>1398</v>
      </c>
      <c r="G18" s="175">
        <v>727</v>
      </c>
      <c r="H18" s="175">
        <v>460</v>
      </c>
      <c r="I18" s="175">
        <v>259</v>
      </c>
      <c r="J18" s="175">
        <v>580</v>
      </c>
      <c r="K18" s="175">
        <v>247</v>
      </c>
      <c r="L18" s="175">
        <v>134</v>
      </c>
      <c r="M18" s="175">
        <v>95</v>
      </c>
      <c r="N18" s="175">
        <v>93</v>
      </c>
      <c r="O18" s="175">
        <v>35</v>
      </c>
      <c r="P18" s="175">
        <v>129</v>
      </c>
      <c r="Q18" s="175">
        <v>62</v>
      </c>
    </row>
    <row r="19" spans="1:17" ht="40.5" customHeight="1">
      <c r="A19" s="178" t="s">
        <v>1258</v>
      </c>
      <c r="B19" s="175">
        <v>3947</v>
      </c>
      <c r="C19" s="175">
        <v>2815</v>
      </c>
      <c r="D19" s="175">
        <v>1132</v>
      </c>
      <c r="E19" s="177">
        <v>13.04</v>
      </c>
      <c r="F19" s="175">
        <v>1583</v>
      </c>
      <c r="G19" s="175">
        <v>556</v>
      </c>
      <c r="H19" s="175">
        <v>462</v>
      </c>
      <c r="I19" s="175">
        <v>211</v>
      </c>
      <c r="J19" s="175">
        <v>428</v>
      </c>
      <c r="K19" s="175">
        <v>212</v>
      </c>
      <c r="L19" s="175">
        <v>168</v>
      </c>
      <c r="M19" s="175">
        <v>83</v>
      </c>
      <c r="N19" s="175">
        <v>64</v>
      </c>
      <c r="O19" s="175">
        <v>23</v>
      </c>
      <c r="P19" s="175">
        <v>110</v>
      </c>
      <c r="Q19" s="175">
        <v>47</v>
      </c>
    </row>
    <row r="20" spans="1:17" ht="40.5" customHeight="1">
      <c r="A20" s="178" t="s">
        <v>1259</v>
      </c>
      <c r="B20" s="173">
        <v>10771</v>
      </c>
      <c r="C20" s="175">
        <v>8934</v>
      </c>
      <c r="D20" s="175">
        <v>1837</v>
      </c>
      <c r="E20" s="177">
        <v>35.590000000000003</v>
      </c>
      <c r="F20" s="175">
        <v>5598</v>
      </c>
      <c r="G20" s="175">
        <v>1015</v>
      </c>
      <c r="H20" s="175">
        <v>1144</v>
      </c>
      <c r="I20" s="175">
        <v>277</v>
      </c>
      <c r="J20" s="175">
        <v>1239</v>
      </c>
      <c r="K20" s="175">
        <v>334</v>
      </c>
      <c r="L20" s="175">
        <v>413</v>
      </c>
      <c r="M20" s="175">
        <v>100</v>
      </c>
      <c r="N20" s="175">
        <v>208</v>
      </c>
      <c r="O20" s="175">
        <v>46</v>
      </c>
      <c r="P20" s="175">
        <v>332</v>
      </c>
      <c r="Q20" s="175">
        <v>65</v>
      </c>
    </row>
    <row r="21" spans="1:17" ht="40.5" customHeight="1">
      <c r="A21" s="178"/>
      <c r="B21" s="175"/>
      <c r="C21" s="175"/>
      <c r="D21" s="175"/>
      <c r="E21" s="177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7" ht="29.45" customHeight="1">
      <c r="A22" s="823" t="s">
        <v>1260</v>
      </c>
      <c r="B22" s="825" t="s">
        <v>1261</v>
      </c>
      <c r="C22" s="826"/>
      <c r="D22" s="826"/>
      <c r="E22" s="826"/>
      <c r="F22" s="826"/>
      <c r="G22" s="826"/>
      <c r="H22" s="826"/>
      <c r="I22" s="827"/>
      <c r="J22" s="1241">
        <v>42907</v>
      </c>
      <c r="K22" s="1242"/>
      <c r="L22" s="1242"/>
      <c r="M22" s="1242"/>
      <c r="N22" s="1242"/>
      <c r="O22" s="1242"/>
      <c r="P22" s="1243"/>
      <c r="Q22" s="1243"/>
    </row>
    <row r="23" spans="1:17" ht="29.45" customHeight="1">
      <c r="A23" s="824"/>
      <c r="B23" s="828" t="s">
        <v>1262</v>
      </c>
      <c r="C23" s="829"/>
      <c r="D23" s="823"/>
      <c r="E23" s="826" t="s">
        <v>1263</v>
      </c>
      <c r="F23" s="826"/>
      <c r="G23" s="826"/>
      <c r="H23" s="826"/>
      <c r="I23" s="827"/>
      <c r="J23" s="1241">
        <v>2886</v>
      </c>
      <c r="K23" s="1242"/>
      <c r="L23" s="1242"/>
      <c r="M23" s="1242"/>
      <c r="N23" s="1242"/>
      <c r="O23" s="1242"/>
      <c r="P23" s="1243"/>
      <c r="Q23" s="1243"/>
    </row>
    <row r="24" spans="1:17" ht="29.45" customHeight="1">
      <c r="A24" s="824"/>
      <c r="B24" s="814"/>
      <c r="C24" s="809"/>
      <c r="D24" s="810"/>
      <c r="E24" s="809" t="s">
        <v>1264</v>
      </c>
      <c r="F24" s="809"/>
      <c r="G24" s="809"/>
      <c r="H24" s="809"/>
      <c r="I24" s="810"/>
      <c r="J24" s="1241">
        <v>2086</v>
      </c>
      <c r="K24" s="1242"/>
      <c r="L24" s="1242"/>
      <c r="M24" s="1242"/>
      <c r="N24" s="1242"/>
      <c r="O24" s="1242"/>
      <c r="P24" s="1243"/>
      <c r="Q24" s="1243"/>
    </row>
    <row r="25" spans="1:17" ht="29.45" customHeight="1">
      <c r="A25" s="810"/>
      <c r="B25" s="814" t="s">
        <v>1265</v>
      </c>
      <c r="C25" s="809"/>
      <c r="D25" s="809"/>
      <c r="E25" s="809"/>
      <c r="F25" s="809"/>
      <c r="G25" s="809"/>
      <c r="H25" s="809"/>
      <c r="I25" s="810"/>
      <c r="J25" s="1241">
        <v>47878</v>
      </c>
      <c r="K25" s="1242"/>
      <c r="L25" s="1242"/>
      <c r="M25" s="1242"/>
      <c r="N25" s="1242"/>
      <c r="O25" s="1242"/>
      <c r="P25" s="179"/>
      <c r="Q25" s="179"/>
    </row>
    <row r="27" spans="1:17" s="180" customFormat="1" ht="21.2" customHeight="1">
      <c r="A27" s="1244" t="s">
        <v>1266</v>
      </c>
      <c r="B27" s="1244"/>
      <c r="C27" s="1244"/>
      <c r="D27" s="1244"/>
      <c r="E27" s="1244"/>
      <c r="F27" s="1244"/>
      <c r="G27" s="1244"/>
      <c r="H27" s="1244"/>
      <c r="I27" s="1244"/>
      <c r="J27" s="1244"/>
      <c r="K27" s="1244"/>
      <c r="L27" s="1244"/>
      <c r="M27" s="1244"/>
      <c r="N27" s="1244"/>
      <c r="O27" s="1244"/>
    </row>
    <row r="28" spans="1:17" s="180" customFormat="1" ht="21.2" customHeight="1">
      <c r="A28" s="1245" t="s">
        <v>1267</v>
      </c>
      <c r="B28" s="1245"/>
      <c r="C28" s="1245"/>
      <c r="D28" s="1245"/>
      <c r="E28" s="1245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</row>
    <row r="29" spans="1:17" s="181" customFormat="1" ht="14.25">
      <c r="A29" s="181" t="s">
        <v>1268</v>
      </c>
    </row>
    <row r="30" spans="1:17" s="181" customFormat="1" ht="14.25">
      <c r="A30" s="181" t="s">
        <v>1269</v>
      </c>
    </row>
  </sheetData>
  <mergeCells count="28">
    <mergeCell ref="L5:M5"/>
    <mergeCell ref="A1:O1"/>
    <mergeCell ref="A2:O2"/>
    <mergeCell ref="B3:L3"/>
    <mergeCell ref="B4:L4"/>
    <mergeCell ref="O3:Q3"/>
    <mergeCell ref="O4:Q4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F5:G5"/>
    <mergeCell ref="H5:I5"/>
    <mergeCell ref="J5:K5"/>
    <mergeCell ref="E24:I24"/>
    <mergeCell ref="J24:Q24"/>
    <mergeCell ref="B25:I25"/>
    <mergeCell ref="J25:O25"/>
    <mergeCell ref="A27:O27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8"/>
  <sheetViews>
    <sheetView workbookViewId="0">
      <selection activeCell="A8" sqref="A8"/>
    </sheetView>
  </sheetViews>
  <sheetFormatPr defaultRowHeight="16.5"/>
  <cols>
    <col min="1" max="1" width="20.625" style="680" customWidth="1"/>
    <col min="2" max="6" width="8.25" style="668" bestFit="1" customWidth="1"/>
    <col min="7" max="15" width="7.125" style="668" customWidth="1"/>
    <col min="16" max="16384" width="9" style="668"/>
  </cols>
  <sheetData>
    <row r="1" spans="1:25" ht="24.75" customHeight="1">
      <c r="A1" s="792" t="s">
        <v>2795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</row>
    <row r="2" spans="1:25" ht="23.25" customHeight="1">
      <c r="A2" s="793" t="s">
        <v>2796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</row>
    <row r="3" spans="1:25" s="669" customFormat="1" ht="22.5" customHeight="1">
      <c r="B3" s="794" t="s">
        <v>2797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670" t="s">
        <v>2798</v>
      </c>
    </row>
    <row r="4" spans="1:25" s="669" customFormat="1" ht="21.75" customHeight="1">
      <c r="A4" s="670"/>
      <c r="B4" s="795" t="s">
        <v>2799</v>
      </c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5"/>
      <c r="T4" s="795"/>
      <c r="U4" s="795"/>
      <c r="V4" s="795"/>
      <c r="W4" s="795"/>
      <c r="X4" s="671" t="s">
        <v>2800</v>
      </c>
    </row>
    <row r="5" spans="1:25" s="669" customFormat="1" ht="31.7" customHeight="1">
      <c r="A5" s="791" t="s">
        <v>2801</v>
      </c>
      <c r="B5" s="796" t="s">
        <v>2802</v>
      </c>
      <c r="C5" s="796"/>
      <c r="D5" s="796"/>
      <c r="E5" s="796"/>
      <c r="F5" s="791" t="s">
        <v>2803</v>
      </c>
      <c r="G5" s="791"/>
      <c r="H5" s="791" t="s">
        <v>2804</v>
      </c>
      <c r="I5" s="791"/>
      <c r="J5" s="791" t="s">
        <v>2805</v>
      </c>
      <c r="K5" s="791"/>
      <c r="L5" s="791" t="s">
        <v>2806</v>
      </c>
      <c r="M5" s="791"/>
      <c r="N5" s="791" t="s">
        <v>2807</v>
      </c>
      <c r="O5" s="791"/>
      <c r="P5" s="791" t="s">
        <v>2808</v>
      </c>
      <c r="Q5" s="791"/>
      <c r="R5" s="791" t="s">
        <v>2809</v>
      </c>
      <c r="S5" s="791"/>
      <c r="T5" s="797" t="s">
        <v>2810</v>
      </c>
      <c r="U5" s="791"/>
      <c r="V5" s="791" t="s">
        <v>2811</v>
      </c>
      <c r="W5" s="791"/>
      <c r="X5" s="791" t="s">
        <v>2812</v>
      </c>
      <c r="Y5" s="791"/>
    </row>
    <row r="6" spans="1:25" s="669" customFormat="1" ht="31.9" customHeight="1">
      <c r="A6" s="791"/>
      <c r="B6" s="672" t="s">
        <v>2813</v>
      </c>
      <c r="C6" s="672" t="s">
        <v>2814</v>
      </c>
      <c r="D6" s="672" t="s">
        <v>2815</v>
      </c>
      <c r="E6" s="673" t="s">
        <v>2692</v>
      </c>
      <c r="F6" s="672" t="s">
        <v>2814</v>
      </c>
      <c r="G6" s="672" t="s">
        <v>2815</v>
      </c>
      <c r="H6" s="672" t="s">
        <v>2814</v>
      </c>
      <c r="I6" s="672" t="s">
        <v>2815</v>
      </c>
      <c r="J6" s="672" t="s">
        <v>2814</v>
      </c>
      <c r="K6" s="672" t="s">
        <v>2815</v>
      </c>
      <c r="L6" s="672" t="s">
        <v>2814</v>
      </c>
      <c r="M6" s="672" t="s">
        <v>2815</v>
      </c>
      <c r="N6" s="672" t="s">
        <v>2814</v>
      </c>
      <c r="O6" s="672" t="s">
        <v>2815</v>
      </c>
      <c r="P6" s="672" t="s">
        <v>2814</v>
      </c>
      <c r="Q6" s="672" t="s">
        <v>2815</v>
      </c>
      <c r="R6" s="672" t="s">
        <v>2814</v>
      </c>
      <c r="S6" s="672" t="s">
        <v>2815</v>
      </c>
      <c r="T6" s="672" t="s">
        <v>2814</v>
      </c>
      <c r="U6" s="672" t="s">
        <v>2815</v>
      </c>
      <c r="V6" s="672" t="s">
        <v>2814</v>
      </c>
      <c r="W6" s="672" t="s">
        <v>2815</v>
      </c>
      <c r="X6" s="672" t="s">
        <v>2814</v>
      </c>
      <c r="Y6" s="672" t="s">
        <v>2815</v>
      </c>
    </row>
    <row r="7" spans="1:25" s="669" customFormat="1" ht="39.6" customHeight="1">
      <c r="A7" s="672" t="s">
        <v>2813</v>
      </c>
      <c r="B7" s="674">
        <f>SUM(C7,D7)</f>
        <v>36026</v>
      </c>
      <c r="C7" s="674">
        <f>SUM(F7,H7,J7,L7,N7,P7,R7,T7,V7,X7)</f>
        <v>23782</v>
      </c>
      <c r="D7" s="674">
        <f>SUM(G7,I7,K7,M7,O7,Q7,S7,U7,W7,Y7)</f>
        <v>12244</v>
      </c>
      <c r="E7" s="675">
        <f>B7/36026</f>
        <v>1</v>
      </c>
      <c r="F7" s="674">
        <f>SUM(F8:F18)</f>
        <v>14545</v>
      </c>
      <c r="G7" s="674">
        <f>SUM(G8:G18)</f>
        <v>5549</v>
      </c>
      <c r="H7" s="674">
        <f t="shared" ref="H7:Y7" si="0">SUM(H8:H18)</f>
        <v>3189</v>
      </c>
      <c r="I7" s="674">
        <f t="shared" si="0"/>
        <v>2413</v>
      </c>
      <c r="J7" s="674">
        <f t="shared" si="0"/>
        <v>1981</v>
      </c>
      <c r="K7" s="674">
        <f t="shared" si="0"/>
        <v>1574</v>
      </c>
      <c r="L7" s="674">
        <f t="shared" si="0"/>
        <v>1972</v>
      </c>
      <c r="M7" s="674">
        <f t="shared" si="0"/>
        <v>1269</v>
      </c>
      <c r="N7" s="674">
        <f t="shared" si="0"/>
        <v>541</v>
      </c>
      <c r="O7" s="674">
        <f t="shared" si="0"/>
        <v>352</v>
      </c>
      <c r="P7" s="674">
        <f t="shared" si="0"/>
        <v>548</v>
      </c>
      <c r="Q7" s="674">
        <f t="shared" si="0"/>
        <v>434</v>
      </c>
      <c r="R7" s="674">
        <f t="shared" si="0"/>
        <v>368</v>
      </c>
      <c r="S7" s="674">
        <f t="shared" si="0"/>
        <v>155</v>
      </c>
      <c r="T7" s="674">
        <f t="shared" si="0"/>
        <v>361</v>
      </c>
      <c r="U7" s="674">
        <f t="shared" si="0"/>
        <v>343</v>
      </c>
      <c r="V7" s="674">
        <f t="shared" si="0"/>
        <v>240</v>
      </c>
      <c r="W7" s="674">
        <f t="shared" si="0"/>
        <v>152</v>
      </c>
      <c r="X7" s="674">
        <f t="shared" si="0"/>
        <v>37</v>
      </c>
      <c r="Y7" s="674">
        <f t="shared" si="0"/>
        <v>3</v>
      </c>
    </row>
    <row r="8" spans="1:25" s="669" customFormat="1" ht="39.4" customHeight="1">
      <c r="A8" s="672" t="s">
        <v>2816</v>
      </c>
      <c r="B8" s="674">
        <f t="shared" ref="B8:B18" si="1">SUM(C8,D8)</f>
        <v>209</v>
      </c>
      <c r="C8" s="674">
        <f t="shared" ref="C8:D18" si="2">SUM(F8,H8,J8,L8,N8,P8,R8,T8,V8,X8)</f>
        <v>147</v>
      </c>
      <c r="D8" s="674">
        <f t="shared" si="2"/>
        <v>62</v>
      </c>
      <c r="E8" s="675">
        <f>B8/36026</f>
        <v>5.8013656803419756E-3</v>
      </c>
      <c r="F8" s="674">
        <v>112</v>
      </c>
      <c r="G8" s="674">
        <v>34</v>
      </c>
      <c r="H8" s="674">
        <v>13</v>
      </c>
      <c r="I8" s="674">
        <v>10</v>
      </c>
      <c r="J8" s="674">
        <v>10</v>
      </c>
      <c r="K8" s="674">
        <v>4</v>
      </c>
      <c r="L8" s="674">
        <v>6</v>
      </c>
      <c r="M8" s="674">
        <v>7</v>
      </c>
      <c r="N8" s="674">
        <v>1</v>
      </c>
      <c r="O8" s="676">
        <v>2</v>
      </c>
      <c r="P8" s="674">
        <v>3</v>
      </c>
      <c r="Q8" s="674">
        <v>1</v>
      </c>
      <c r="R8" s="674">
        <v>0</v>
      </c>
      <c r="S8" s="674">
        <v>0</v>
      </c>
      <c r="T8" s="674">
        <v>0</v>
      </c>
      <c r="U8" s="674">
        <v>0</v>
      </c>
      <c r="V8" s="676">
        <v>2</v>
      </c>
      <c r="W8" s="676">
        <v>4</v>
      </c>
      <c r="X8" s="674">
        <v>0</v>
      </c>
      <c r="Y8" s="674">
        <v>0</v>
      </c>
    </row>
    <row r="9" spans="1:25" s="669" customFormat="1" ht="39.6" customHeight="1">
      <c r="A9" s="672" t="s">
        <v>2817</v>
      </c>
      <c r="B9" s="674">
        <f t="shared" si="1"/>
        <v>188</v>
      </c>
      <c r="C9" s="674">
        <f t="shared" si="2"/>
        <v>85</v>
      </c>
      <c r="D9" s="674">
        <f t="shared" si="2"/>
        <v>103</v>
      </c>
      <c r="E9" s="675">
        <f t="shared" ref="E9:E18" si="3">B9/36026</f>
        <v>5.2184533392549822E-3</v>
      </c>
      <c r="F9" s="674">
        <v>66</v>
      </c>
      <c r="G9" s="674">
        <v>24</v>
      </c>
      <c r="H9" s="674">
        <v>5</v>
      </c>
      <c r="I9" s="674">
        <v>46</v>
      </c>
      <c r="J9" s="674">
        <v>4</v>
      </c>
      <c r="K9" s="676">
        <v>2</v>
      </c>
      <c r="L9" s="674">
        <v>4</v>
      </c>
      <c r="M9" s="674">
        <v>6</v>
      </c>
      <c r="N9" s="674">
        <v>3</v>
      </c>
      <c r="O9" s="674">
        <v>2</v>
      </c>
      <c r="P9" s="674">
        <v>2</v>
      </c>
      <c r="Q9" s="674">
        <v>21</v>
      </c>
      <c r="R9" s="674">
        <v>1</v>
      </c>
      <c r="S9" s="674">
        <v>2</v>
      </c>
      <c r="T9" s="674">
        <v>0</v>
      </c>
      <c r="U9" s="674">
        <v>0</v>
      </c>
      <c r="V9" s="676">
        <v>0</v>
      </c>
      <c r="W9" s="676">
        <v>0</v>
      </c>
      <c r="X9" s="676">
        <v>0</v>
      </c>
      <c r="Y9" s="676">
        <v>0</v>
      </c>
    </row>
    <row r="10" spans="1:25" s="669" customFormat="1" ht="39.6" customHeight="1">
      <c r="A10" s="677" t="s">
        <v>2818</v>
      </c>
      <c r="B10" s="674">
        <f t="shared" si="1"/>
        <v>188</v>
      </c>
      <c r="C10" s="674">
        <f t="shared" si="2"/>
        <v>85</v>
      </c>
      <c r="D10" s="674">
        <f t="shared" si="2"/>
        <v>103</v>
      </c>
      <c r="E10" s="675">
        <f t="shared" si="3"/>
        <v>5.2184533392549822E-3</v>
      </c>
      <c r="F10" s="674">
        <v>66</v>
      </c>
      <c r="G10" s="674">
        <v>24</v>
      </c>
      <c r="H10" s="674">
        <v>5</v>
      </c>
      <c r="I10" s="674">
        <v>46</v>
      </c>
      <c r="J10" s="674">
        <v>4</v>
      </c>
      <c r="K10" s="674">
        <v>2</v>
      </c>
      <c r="L10" s="674">
        <v>4</v>
      </c>
      <c r="M10" s="674">
        <v>6</v>
      </c>
      <c r="N10" s="676">
        <v>3</v>
      </c>
      <c r="O10" s="674">
        <v>2</v>
      </c>
      <c r="P10" s="674">
        <v>2</v>
      </c>
      <c r="Q10" s="674">
        <v>21</v>
      </c>
      <c r="R10" s="674">
        <v>1</v>
      </c>
      <c r="S10" s="674">
        <v>2</v>
      </c>
      <c r="T10" s="674">
        <v>0</v>
      </c>
      <c r="U10" s="674">
        <v>0</v>
      </c>
      <c r="V10" s="674">
        <v>0</v>
      </c>
      <c r="W10" s="674">
        <v>0</v>
      </c>
      <c r="X10" s="676">
        <v>0</v>
      </c>
      <c r="Y10" s="676">
        <v>0</v>
      </c>
    </row>
    <row r="11" spans="1:25" s="669" customFormat="1" ht="39.6" customHeight="1">
      <c r="A11" s="678" t="s">
        <v>2819</v>
      </c>
      <c r="B11" s="674">
        <f t="shared" si="1"/>
        <v>657</v>
      </c>
      <c r="C11" s="674">
        <f t="shared" si="2"/>
        <v>346</v>
      </c>
      <c r="D11" s="674">
        <f t="shared" si="2"/>
        <v>311</v>
      </c>
      <c r="E11" s="675">
        <f t="shared" si="3"/>
        <v>1.8236828956864487E-2</v>
      </c>
      <c r="F11" s="674">
        <v>101</v>
      </c>
      <c r="G11" s="674">
        <v>141</v>
      </c>
      <c r="H11" s="674">
        <v>30</v>
      </c>
      <c r="I11" s="674">
        <v>46</v>
      </c>
      <c r="J11" s="674">
        <v>7</v>
      </c>
      <c r="K11" s="674">
        <v>21</v>
      </c>
      <c r="L11" s="674">
        <v>172</v>
      </c>
      <c r="M11" s="674">
        <v>72</v>
      </c>
      <c r="N11" s="674">
        <v>15</v>
      </c>
      <c r="O11" s="674">
        <v>8</v>
      </c>
      <c r="P11" s="674">
        <v>18</v>
      </c>
      <c r="Q11" s="674">
        <v>15</v>
      </c>
      <c r="R11" s="674">
        <v>3</v>
      </c>
      <c r="S11" s="674">
        <v>8</v>
      </c>
      <c r="T11" s="674">
        <v>0</v>
      </c>
      <c r="U11" s="674">
        <v>0</v>
      </c>
      <c r="V11" s="676">
        <v>0</v>
      </c>
      <c r="W11" s="676">
        <v>0</v>
      </c>
      <c r="X11" s="676">
        <v>0</v>
      </c>
      <c r="Y11" s="676">
        <v>0</v>
      </c>
    </row>
    <row r="12" spans="1:25" s="669" customFormat="1" ht="39.6" customHeight="1">
      <c r="A12" s="673" t="s">
        <v>2708</v>
      </c>
      <c r="B12" s="674">
        <f t="shared" si="1"/>
        <v>627</v>
      </c>
      <c r="C12" s="674">
        <f t="shared" si="2"/>
        <v>214</v>
      </c>
      <c r="D12" s="674">
        <f t="shared" si="2"/>
        <v>413</v>
      </c>
      <c r="E12" s="675">
        <f t="shared" si="3"/>
        <v>1.7404097041025926E-2</v>
      </c>
      <c r="F12" s="674">
        <v>81</v>
      </c>
      <c r="G12" s="674">
        <v>120</v>
      </c>
      <c r="H12" s="674">
        <v>55</v>
      </c>
      <c r="I12" s="674">
        <v>79</v>
      </c>
      <c r="J12" s="674">
        <v>13</v>
      </c>
      <c r="K12" s="674">
        <v>52</v>
      </c>
      <c r="L12" s="674">
        <v>29</v>
      </c>
      <c r="M12" s="674">
        <v>98</v>
      </c>
      <c r="N12" s="674">
        <v>21</v>
      </c>
      <c r="O12" s="674">
        <v>12</v>
      </c>
      <c r="P12" s="674">
        <v>8</v>
      </c>
      <c r="Q12" s="674">
        <v>34</v>
      </c>
      <c r="R12" s="674">
        <v>3</v>
      </c>
      <c r="S12" s="674">
        <v>8</v>
      </c>
      <c r="T12" s="674">
        <v>1</v>
      </c>
      <c r="U12" s="674">
        <v>4</v>
      </c>
      <c r="V12" s="674">
        <v>3</v>
      </c>
      <c r="W12" s="674">
        <v>6</v>
      </c>
      <c r="X12" s="676">
        <v>0</v>
      </c>
      <c r="Y12" s="676">
        <v>0</v>
      </c>
    </row>
    <row r="13" spans="1:25" s="669" customFormat="1" ht="39.6" customHeight="1">
      <c r="A13" s="673" t="s">
        <v>2709</v>
      </c>
      <c r="B13" s="674">
        <f t="shared" si="1"/>
        <v>910</v>
      </c>
      <c r="C13" s="674">
        <f t="shared" si="2"/>
        <v>339</v>
      </c>
      <c r="D13" s="674">
        <f t="shared" si="2"/>
        <v>571</v>
      </c>
      <c r="E13" s="675">
        <f t="shared" si="3"/>
        <v>2.5259534780436351E-2</v>
      </c>
      <c r="F13" s="674">
        <v>131</v>
      </c>
      <c r="G13" s="674">
        <v>214</v>
      </c>
      <c r="H13" s="674">
        <v>80</v>
      </c>
      <c r="I13" s="674">
        <v>96</v>
      </c>
      <c r="J13" s="674">
        <v>32</v>
      </c>
      <c r="K13" s="674">
        <v>55</v>
      </c>
      <c r="L13" s="674">
        <v>37</v>
      </c>
      <c r="M13" s="674">
        <v>139</v>
      </c>
      <c r="N13" s="674">
        <v>31</v>
      </c>
      <c r="O13" s="674">
        <v>21</v>
      </c>
      <c r="P13" s="674">
        <v>19</v>
      </c>
      <c r="Q13" s="674">
        <v>33</v>
      </c>
      <c r="R13" s="674">
        <v>8</v>
      </c>
      <c r="S13" s="674">
        <v>2</v>
      </c>
      <c r="T13" s="674">
        <v>1</v>
      </c>
      <c r="U13" s="674">
        <v>3</v>
      </c>
      <c r="V13" s="676">
        <v>0</v>
      </c>
      <c r="W13" s="674">
        <v>8</v>
      </c>
      <c r="X13" s="676">
        <v>0</v>
      </c>
      <c r="Y13" s="676">
        <v>0</v>
      </c>
    </row>
    <row r="14" spans="1:25" s="669" customFormat="1" ht="39.4" customHeight="1">
      <c r="A14" s="673" t="s">
        <v>2710</v>
      </c>
      <c r="B14" s="674">
        <f t="shared" si="1"/>
        <v>2322</v>
      </c>
      <c r="C14" s="674">
        <f t="shared" si="2"/>
        <v>985</v>
      </c>
      <c r="D14" s="674">
        <f t="shared" si="2"/>
        <v>1337</v>
      </c>
      <c r="E14" s="675">
        <f t="shared" si="3"/>
        <v>6.4453450285904629E-2</v>
      </c>
      <c r="F14" s="674">
        <v>316</v>
      </c>
      <c r="G14" s="674">
        <v>325</v>
      </c>
      <c r="H14" s="674">
        <v>98</v>
      </c>
      <c r="I14" s="674">
        <v>131</v>
      </c>
      <c r="J14" s="674">
        <v>397</v>
      </c>
      <c r="K14" s="674">
        <v>601</v>
      </c>
      <c r="L14" s="674">
        <v>83</v>
      </c>
      <c r="M14" s="674">
        <v>148</v>
      </c>
      <c r="N14" s="674">
        <v>40</v>
      </c>
      <c r="O14" s="674">
        <v>55</v>
      </c>
      <c r="P14" s="674">
        <v>22</v>
      </c>
      <c r="Q14" s="674">
        <v>42</v>
      </c>
      <c r="R14" s="674">
        <v>13</v>
      </c>
      <c r="S14" s="674">
        <v>6</v>
      </c>
      <c r="T14" s="674">
        <v>10</v>
      </c>
      <c r="U14" s="674">
        <v>18</v>
      </c>
      <c r="V14" s="676">
        <v>6</v>
      </c>
      <c r="W14" s="674">
        <v>11</v>
      </c>
      <c r="X14" s="676">
        <v>0</v>
      </c>
      <c r="Y14" s="674">
        <v>0</v>
      </c>
    </row>
    <row r="15" spans="1:25" s="669" customFormat="1" ht="39.6" customHeight="1">
      <c r="A15" s="673" t="s">
        <v>2712</v>
      </c>
      <c r="B15" s="674">
        <f t="shared" si="1"/>
        <v>3843</v>
      </c>
      <c r="C15" s="674">
        <f t="shared" si="2"/>
        <v>1790</v>
      </c>
      <c r="D15" s="674">
        <f t="shared" si="2"/>
        <v>2053</v>
      </c>
      <c r="E15" s="675">
        <f t="shared" si="3"/>
        <v>0.10667295841891968</v>
      </c>
      <c r="F15" s="674">
        <v>870</v>
      </c>
      <c r="G15" s="674">
        <v>961</v>
      </c>
      <c r="H15" s="674">
        <v>216</v>
      </c>
      <c r="I15" s="674">
        <v>324</v>
      </c>
      <c r="J15" s="674">
        <v>131</v>
      </c>
      <c r="K15" s="674">
        <v>200</v>
      </c>
      <c r="L15" s="674">
        <v>304</v>
      </c>
      <c r="M15" s="674">
        <v>280</v>
      </c>
      <c r="N15" s="674">
        <v>100</v>
      </c>
      <c r="O15" s="674">
        <v>106</v>
      </c>
      <c r="P15" s="674">
        <v>53</v>
      </c>
      <c r="Q15" s="674">
        <v>77</v>
      </c>
      <c r="R15" s="674">
        <v>35</v>
      </c>
      <c r="S15" s="674">
        <v>18</v>
      </c>
      <c r="T15" s="674">
        <v>67</v>
      </c>
      <c r="U15" s="674">
        <v>58</v>
      </c>
      <c r="V15" s="674">
        <v>14</v>
      </c>
      <c r="W15" s="674">
        <v>29</v>
      </c>
      <c r="X15" s="674">
        <v>0</v>
      </c>
      <c r="Y15" s="674">
        <v>0</v>
      </c>
    </row>
    <row r="16" spans="1:25" s="669" customFormat="1" ht="39.6" customHeight="1">
      <c r="A16" s="673" t="s">
        <v>2716</v>
      </c>
      <c r="B16" s="674">
        <f t="shared" si="1"/>
        <v>4287</v>
      </c>
      <c r="C16" s="674">
        <f t="shared" si="2"/>
        <v>2437</v>
      </c>
      <c r="D16" s="674">
        <f t="shared" si="2"/>
        <v>1850</v>
      </c>
      <c r="E16" s="675">
        <f t="shared" si="3"/>
        <v>0.11899739077333037</v>
      </c>
      <c r="F16" s="674">
        <v>1255</v>
      </c>
      <c r="G16" s="674">
        <v>824</v>
      </c>
      <c r="H16" s="674">
        <v>402</v>
      </c>
      <c r="I16" s="674">
        <v>457</v>
      </c>
      <c r="J16" s="674">
        <v>221</v>
      </c>
      <c r="K16" s="674">
        <v>188</v>
      </c>
      <c r="L16" s="674">
        <v>272</v>
      </c>
      <c r="M16" s="674">
        <v>170</v>
      </c>
      <c r="N16" s="674">
        <v>86</v>
      </c>
      <c r="O16" s="674">
        <v>55</v>
      </c>
      <c r="P16" s="674">
        <v>77</v>
      </c>
      <c r="Q16" s="674">
        <v>62</v>
      </c>
      <c r="R16" s="674">
        <v>51</v>
      </c>
      <c r="S16" s="674">
        <v>12</v>
      </c>
      <c r="T16" s="674">
        <v>41</v>
      </c>
      <c r="U16" s="674">
        <v>49</v>
      </c>
      <c r="V16" s="674">
        <v>25</v>
      </c>
      <c r="W16" s="674">
        <v>30</v>
      </c>
      <c r="X16" s="674">
        <v>7</v>
      </c>
      <c r="Y16" s="676">
        <v>3</v>
      </c>
    </row>
    <row r="17" spans="1:25" s="669" customFormat="1" ht="39.6" customHeight="1">
      <c r="A17" s="673" t="s">
        <v>2721</v>
      </c>
      <c r="B17" s="674">
        <f t="shared" si="1"/>
        <v>4137</v>
      </c>
      <c r="C17" s="674">
        <f t="shared" si="2"/>
        <v>2644</v>
      </c>
      <c r="D17" s="674">
        <f t="shared" si="2"/>
        <v>1493</v>
      </c>
      <c r="E17" s="675">
        <f t="shared" si="3"/>
        <v>0.11483373119413756</v>
      </c>
      <c r="F17" s="674">
        <v>1455</v>
      </c>
      <c r="G17" s="674">
        <v>692</v>
      </c>
      <c r="H17" s="674">
        <v>439</v>
      </c>
      <c r="I17" s="674">
        <v>401</v>
      </c>
      <c r="J17" s="674">
        <v>259</v>
      </c>
      <c r="K17" s="674">
        <v>137</v>
      </c>
      <c r="L17" s="674">
        <v>215</v>
      </c>
      <c r="M17" s="674">
        <v>105</v>
      </c>
      <c r="N17" s="674">
        <v>85</v>
      </c>
      <c r="O17" s="674">
        <v>34</v>
      </c>
      <c r="P17" s="674">
        <v>82</v>
      </c>
      <c r="Q17" s="674">
        <v>39</v>
      </c>
      <c r="R17" s="674">
        <v>26</v>
      </c>
      <c r="S17" s="674">
        <v>21</v>
      </c>
      <c r="T17" s="674">
        <v>35</v>
      </c>
      <c r="U17" s="674">
        <v>41</v>
      </c>
      <c r="V17" s="674">
        <v>47</v>
      </c>
      <c r="W17" s="674">
        <v>23</v>
      </c>
      <c r="X17" s="674">
        <v>1</v>
      </c>
      <c r="Y17" s="676">
        <v>0</v>
      </c>
    </row>
    <row r="18" spans="1:25" s="669" customFormat="1" ht="40.15" customHeight="1">
      <c r="A18" s="679" t="s">
        <v>2820</v>
      </c>
      <c r="B18" s="674">
        <f t="shared" si="1"/>
        <v>18658</v>
      </c>
      <c r="C18" s="674">
        <f t="shared" si="2"/>
        <v>14710</v>
      </c>
      <c r="D18" s="674">
        <f t="shared" si="2"/>
        <v>3948</v>
      </c>
      <c r="E18" s="675">
        <f t="shared" si="3"/>
        <v>0.5179037361905291</v>
      </c>
      <c r="F18" s="674">
        <v>10092</v>
      </c>
      <c r="G18" s="674">
        <v>2190</v>
      </c>
      <c r="H18" s="674">
        <v>1846</v>
      </c>
      <c r="I18" s="674">
        <v>777</v>
      </c>
      <c r="J18" s="674">
        <v>903</v>
      </c>
      <c r="K18" s="674">
        <v>312</v>
      </c>
      <c r="L18" s="674">
        <v>846</v>
      </c>
      <c r="M18" s="674">
        <v>238</v>
      </c>
      <c r="N18" s="674">
        <v>156</v>
      </c>
      <c r="O18" s="674">
        <v>55</v>
      </c>
      <c r="P18" s="674">
        <v>262</v>
      </c>
      <c r="Q18" s="674">
        <v>89</v>
      </c>
      <c r="R18" s="674">
        <v>227</v>
      </c>
      <c r="S18" s="674">
        <v>76</v>
      </c>
      <c r="T18" s="674">
        <v>206</v>
      </c>
      <c r="U18" s="674">
        <v>170</v>
      </c>
      <c r="V18" s="674">
        <v>143</v>
      </c>
      <c r="W18" s="674">
        <v>41</v>
      </c>
      <c r="X18" s="674">
        <v>29</v>
      </c>
      <c r="Y18" s="676">
        <v>0</v>
      </c>
    </row>
  </sheetData>
  <mergeCells count="16">
    <mergeCell ref="X5:Y5"/>
    <mergeCell ref="A1:Y1"/>
    <mergeCell ref="A2:Y2"/>
    <mergeCell ref="B3:W3"/>
    <mergeCell ref="B4:W4"/>
    <mergeCell ref="A5:A6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5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30"/>
  <sheetViews>
    <sheetView topLeftCell="B1" workbookViewId="0">
      <selection activeCell="R1" sqref="R1:R65536"/>
    </sheetView>
  </sheetViews>
  <sheetFormatPr defaultRowHeight="16.5"/>
  <cols>
    <col min="1" max="1" width="20.625" style="151" customWidth="1"/>
    <col min="2" max="15" width="7.125" style="148" customWidth="1"/>
    <col min="16" max="16384" width="9" style="148"/>
  </cols>
  <sheetData>
    <row r="1" spans="1:17" ht="24.95" customHeight="1">
      <c r="A1" s="805" t="s">
        <v>1182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1183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 customHeight="1">
      <c r="A3" s="149"/>
      <c r="B3" s="1254" t="s">
        <v>1184</v>
      </c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252"/>
      <c r="N3" s="252"/>
      <c r="O3" s="1215" t="s">
        <v>1472</v>
      </c>
      <c r="P3" s="1215"/>
      <c r="Q3" s="1215"/>
    </row>
    <row r="4" spans="1:17" ht="19.5" customHeight="1">
      <c r="A4" s="150"/>
      <c r="B4" s="1255" t="s">
        <v>1185</v>
      </c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253"/>
      <c r="N4" s="253"/>
      <c r="O4" s="1216" t="s">
        <v>1473</v>
      </c>
      <c r="P4" s="1216"/>
      <c r="Q4" s="1216"/>
    </row>
    <row r="5" spans="1:17" s="151" customFormat="1" ht="33.950000000000003" customHeight="1">
      <c r="A5" s="1256" t="s">
        <v>1186</v>
      </c>
      <c r="B5" s="1259" t="s">
        <v>1187</v>
      </c>
      <c r="C5" s="1260"/>
      <c r="D5" s="1260"/>
      <c r="E5" s="1261"/>
      <c r="F5" s="836" t="s">
        <v>1188</v>
      </c>
      <c r="G5" s="836"/>
      <c r="H5" s="836" t="s">
        <v>1189</v>
      </c>
      <c r="I5" s="836"/>
      <c r="J5" s="836" t="s">
        <v>1190</v>
      </c>
      <c r="K5" s="836"/>
      <c r="L5" s="836" t="s">
        <v>1191</v>
      </c>
      <c r="M5" s="836"/>
      <c r="N5" s="819" t="s">
        <v>1192</v>
      </c>
      <c r="O5" s="819"/>
      <c r="P5" s="819" t="s">
        <v>1193</v>
      </c>
      <c r="Q5" s="819"/>
    </row>
    <row r="6" spans="1:17" s="151" customFormat="1" ht="34.700000000000003" customHeight="1">
      <c r="A6" s="1257"/>
      <c r="B6" s="1259" t="s">
        <v>1194</v>
      </c>
      <c r="C6" s="1260"/>
      <c r="D6" s="1261"/>
      <c r="E6" s="5" t="s">
        <v>1195</v>
      </c>
      <c r="F6" s="819" t="s">
        <v>1196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7" s="151" customFormat="1" ht="34.700000000000003" customHeight="1">
      <c r="A7" s="1258"/>
      <c r="B7" s="152" t="s">
        <v>1197</v>
      </c>
      <c r="C7" s="153" t="s">
        <v>1198</v>
      </c>
      <c r="D7" s="153" t="s">
        <v>1199</v>
      </c>
      <c r="E7" s="7" t="s">
        <v>1200</v>
      </c>
      <c r="F7" s="154" t="s">
        <v>1201</v>
      </c>
      <c r="G7" s="154" t="s">
        <v>1202</v>
      </c>
      <c r="H7" s="154" t="s">
        <v>1201</v>
      </c>
      <c r="I7" s="154" t="s">
        <v>1202</v>
      </c>
      <c r="J7" s="154" t="s">
        <v>1201</v>
      </c>
      <c r="K7" s="154" t="s">
        <v>1202</v>
      </c>
      <c r="L7" s="154" t="s">
        <v>1201</v>
      </c>
      <c r="M7" s="154" t="s">
        <v>1202</v>
      </c>
      <c r="N7" s="154" t="s">
        <v>1201</v>
      </c>
      <c r="O7" s="154" t="s">
        <v>1202</v>
      </c>
      <c r="P7" s="154" t="s">
        <v>1201</v>
      </c>
      <c r="Q7" s="154" t="s">
        <v>1202</v>
      </c>
    </row>
    <row r="8" spans="1:17" ht="40.5" customHeight="1">
      <c r="A8" s="155" t="s">
        <v>1203</v>
      </c>
      <c r="B8" s="156">
        <v>30097</v>
      </c>
      <c r="C8" s="156">
        <v>19835</v>
      </c>
      <c r="D8" s="156">
        <v>10262</v>
      </c>
      <c r="E8" s="157">
        <v>100</v>
      </c>
      <c r="F8" s="156">
        <v>10755</v>
      </c>
      <c r="G8" s="158">
        <v>4612</v>
      </c>
      <c r="H8" s="158">
        <v>3271</v>
      </c>
      <c r="I8" s="158">
        <v>2107</v>
      </c>
      <c r="J8" s="158">
        <v>3029</v>
      </c>
      <c r="K8" s="158">
        <v>1715</v>
      </c>
      <c r="L8" s="158">
        <v>1185</v>
      </c>
      <c r="M8" s="158">
        <v>865</v>
      </c>
      <c r="N8" s="158">
        <v>699</v>
      </c>
      <c r="O8" s="158">
        <v>487</v>
      </c>
      <c r="P8" s="158">
        <v>896</v>
      </c>
      <c r="Q8" s="158">
        <v>476</v>
      </c>
    </row>
    <row r="9" spans="1:17" ht="40.5" customHeight="1">
      <c r="A9" s="159" t="s">
        <v>1204</v>
      </c>
      <c r="B9" s="158">
        <v>348</v>
      </c>
      <c r="C9" s="158">
        <v>236</v>
      </c>
      <c r="D9" s="158">
        <v>112</v>
      </c>
      <c r="E9" s="160">
        <v>1.1599999999999999</v>
      </c>
      <c r="F9" s="158">
        <v>156</v>
      </c>
      <c r="G9" s="158">
        <v>48</v>
      </c>
      <c r="H9" s="158">
        <v>35</v>
      </c>
      <c r="I9" s="158">
        <v>31</v>
      </c>
      <c r="J9" s="158">
        <v>25</v>
      </c>
      <c r="K9" s="158">
        <v>18</v>
      </c>
      <c r="L9" s="158">
        <v>7</v>
      </c>
      <c r="M9" s="158">
        <v>5</v>
      </c>
      <c r="N9" s="158">
        <v>6</v>
      </c>
      <c r="O9" s="158">
        <v>4</v>
      </c>
      <c r="P9" s="158">
        <v>7</v>
      </c>
      <c r="Q9" s="158">
        <v>6</v>
      </c>
    </row>
    <row r="10" spans="1:17" ht="40.5" customHeight="1">
      <c r="A10" s="159" t="s">
        <v>1205</v>
      </c>
      <c r="B10" s="158">
        <v>176</v>
      </c>
      <c r="C10" s="158">
        <v>115</v>
      </c>
      <c r="D10" s="158">
        <v>61</v>
      </c>
      <c r="E10" s="160">
        <v>0.57999999999999996</v>
      </c>
      <c r="F10" s="158">
        <v>70</v>
      </c>
      <c r="G10" s="158">
        <v>30</v>
      </c>
      <c r="H10" s="158">
        <v>5</v>
      </c>
      <c r="I10" s="158">
        <v>5</v>
      </c>
      <c r="J10" s="158">
        <v>5</v>
      </c>
      <c r="K10" s="158">
        <v>1</v>
      </c>
      <c r="L10" s="158">
        <v>0</v>
      </c>
      <c r="M10" s="158">
        <v>5</v>
      </c>
      <c r="N10" s="158">
        <v>7</v>
      </c>
      <c r="O10" s="158">
        <v>14</v>
      </c>
      <c r="P10" s="158">
        <v>28</v>
      </c>
      <c r="Q10" s="158">
        <v>6</v>
      </c>
    </row>
    <row r="11" spans="1:17" ht="40.5" customHeight="1">
      <c r="A11" s="159" t="s">
        <v>1206</v>
      </c>
      <c r="B11" s="158">
        <v>506</v>
      </c>
      <c r="C11" s="158">
        <v>185</v>
      </c>
      <c r="D11" s="158">
        <v>321</v>
      </c>
      <c r="E11" s="160">
        <v>1.68</v>
      </c>
      <c r="F11" s="158">
        <v>59</v>
      </c>
      <c r="G11" s="158">
        <v>77</v>
      </c>
      <c r="H11" s="158">
        <v>80</v>
      </c>
      <c r="I11" s="158">
        <v>165</v>
      </c>
      <c r="J11" s="158">
        <v>4</v>
      </c>
      <c r="K11" s="158">
        <v>20</v>
      </c>
      <c r="L11" s="158">
        <v>11</v>
      </c>
      <c r="M11" s="158">
        <v>13</v>
      </c>
      <c r="N11" s="158">
        <v>6</v>
      </c>
      <c r="O11" s="158">
        <v>31</v>
      </c>
      <c r="P11" s="158">
        <v>25</v>
      </c>
      <c r="Q11" s="158">
        <v>15</v>
      </c>
    </row>
    <row r="12" spans="1:17" ht="40.5" customHeight="1">
      <c r="A12" s="161" t="s">
        <v>1207</v>
      </c>
      <c r="B12" s="158">
        <v>661</v>
      </c>
      <c r="C12" s="158">
        <v>218</v>
      </c>
      <c r="D12" s="158">
        <v>443</v>
      </c>
      <c r="E12" s="160">
        <v>2.2000000000000002</v>
      </c>
      <c r="F12" s="158">
        <v>39</v>
      </c>
      <c r="G12" s="158">
        <v>105</v>
      </c>
      <c r="H12" s="158">
        <v>116</v>
      </c>
      <c r="I12" s="158">
        <v>158</v>
      </c>
      <c r="J12" s="158">
        <v>29</v>
      </c>
      <c r="K12" s="158">
        <v>69</v>
      </c>
      <c r="L12" s="158">
        <v>15</v>
      </c>
      <c r="M12" s="158">
        <v>47</v>
      </c>
      <c r="N12" s="158">
        <v>13</v>
      </c>
      <c r="O12" s="158">
        <v>42</v>
      </c>
      <c r="P12" s="158">
        <v>6</v>
      </c>
      <c r="Q12" s="158">
        <v>22</v>
      </c>
    </row>
    <row r="13" spans="1:17" ht="40.5" customHeight="1">
      <c r="A13" s="161" t="s">
        <v>1208</v>
      </c>
      <c r="B13" s="158">
        <v>755</v>
      </c>
      <c r="C13" s="158">
        <v>225</v>
      </c>
      <c r="D13" s="158">
        <v>530</v>
      </c>
      <c r="E13" s="160">
        <v>2.5099999999999998</v>
      </c>
      <c r="F13" s="158">
        <v>75</v>
      </c>
      <c r="G13" s="158">
        <v>160</v>
      </c>
      <c r="H13" s="158">
        <v>61</v>
      </c>
      <c r="I13" s="158">
        <v>117</v>
      </c>
      <c r="J13" s="158">
        <v>33</v>
      </c>
      <c r="K13" s="158">
        <v>56</v>
      </c>
      <c r="L13" s="158">
        <v>31</v>
      </c>
      <c r="M13" s="158">
        <v>111</v>
      </c>
      <c r="N13" s="158">
        <v>16</v>
      </c>
      <c r="O13" s="158">
        <v>62</v>
      </c>
      <c r="P13" s="158">
        <v>9</v>
      </c>
      <c r="Q13" s="158">
        <v>24</v>
      </c>
    </row>
    <row r="14" spans="1:17" ht="40.5" customHeight="1">
      <c r="A14" s="161" t="s">
        <v>1209</v>
      </c>
      <c r="B14" s="158">
        <v>1170</v>
      </c>
      <c r="C14" s="158">
        <v>442</v>
      </c>
      <c r="D14" s="158">
        <v>728</v>
      </c>
      <c r="E14" s="160">
        <v>3.89</v>
      </c>
      <c r="F14" s="158">
        <v>162</v>
      </c>
      <c r="G14" s="158">
        <v>231</v>
      </c>
      <c r="H14" s="158">
        <v>109</v>
      </c>
      <c r="I14" s="158">
        <v>175</v>
      </c>
      <c r="J14" s="158">
        <v>57</v>
      </c>
      <c r="K14" s="158">
        <v>118</v>
      </c>
      <c r="L14" s="158">
        <v>52</v>
      </c>
      <c r="M14" s="158">
        <v>92</v>
      </c>
      <c r="N14" s="158">
        <v>40</v>
      </c>
      <c r="O14" s="158">
        <v>66</v>
      </c>
      <c r="P14" s="158">
        <v>22</v>
      </c>
      <c r="Q14" s="158">
        <v>46</v>
      </c>
    </row>
    <row r="15" spans="1:17" ht="40.5" customHeight="1">
      <c r="A15" s="161" t="s">
        <v>1210</v>
      </c>
      <c r="B15" s="158">
        <v>1592</v>
      </c>
      <c r="C15" s="158">
        <v>724</v>
      </c>
      <c r="D15" s="158">
        <v>868</v>
      </c>
      <c r="E15" s="160">
        <v>5.29</v>
      </c>
      <c r="F15" s="158">
        <v>343</v>
      </c>
      <c r="G15" s="158">
        <v>325</v>
      </c>
      <c r="H15" s="158">
        <v>161</v>
      </c>
      <c r="I15" s="158">
        <v>200</v>
      </c>
      <c r="J15" s="158">
        <v>79</v>
      </c>
      <c r="K15" s="158">
        <v>150</v>
      </c>
      <c r="L15" s="158">
        <v>66</v>
      </c>
      <c r="M15" s="158">
        <v>97</v>
      </c>
      <c r="N15" s="158">
        <v>54</v>
      </c>
      <c r="O15" s="158">
        <v>53</v>
      </c>
      <c r="P15" s="158">
        <v>21</v>
      </c>
      <c r="Q15" s="158">
        <v>43</v>
      </c>
    </row>
    <row r="16" spans="1:17" ht="40.5" customHeight="1">
      <c r="A16" s="161" t="s">
        <v>1211</v>
      </c>
      <c r="B16" s="158">
        <v>1713</v>
      </c>
      <c r="C16" s="158">
        <v>876</v>
      </c>
      <c r="D16" s="158">
        <v>837</v>
      </c>
      <c r="E16" s="160">
        <v>5.69</v>
      </c>
      <c r="F16" s="158">
        <v>355</v>
      </c>
      <c r="G16" s="158">
        <v>329</v>
      </c>
      <c r="H16" s="158">
        <v>213</v>
      </c>
      <c r="I16" s="158">
        <v>175</v>
      </c>
      <c r="J16" s="158">
        <v>79</v>
      </c>
      <c r="K16" s="158">
        <v>143</v>
      </c>
      <c r="L16" s="158">
        <v>104</v>
      </c>
      <c r="M16" s="158">
        <v>99</v>
      </c>
      <c r="N16" s="158">
        <v>66</v>
      </c>
      <c r="O16" s="158">
        <v>38</v>
      </c>
      <c r="P16" s="158">
        <v>59</v>
      </c>
      <c r="Q16" s="158">
        <v>53</v>
      </c>
    </row>
    <row r="17" spans="1:17" ht="40.5" customHeight="1">
      <c r="A17" s="161" t="s">
        <v>1212</v>
      </c>
      <c r="B17" s="158">
        <v>4064</v>
      </c>
      <c r="C17" s="158">
        <v>2303</v>
      </c>
      <c r="D17" s="158">
        <v>1761</v>
      </c>
      <c r="E17" s="160">
        <v>13.5</v>
      </c>
      <c r="F17" s="158">
        <v>944</v>
      </c>
      <c r="G17" s="158">
        <v>781</v>
      </c>
      <c r="H17" s="158">
        <v>424</v>
      </c>
      <c r="I17" s="158">
        <v>333</v>
      </c>
      <c r="J17" s="158">
        <v>480</v>
      </c>
      <c r="K17" s="158">
        <v>350</v>
      </c>
      <c r="L17" s="158">
        <v>186</v>
      </c>
      <c r="M17" s="158">
        <v>136</v>
      </c>
      <c r="N17" s="158">
        <v>126</v>
      </c>
      <c r="O17" s="158">
        <v>75</v>
      </c>
      <c r="P17" s="158">
        <v>143</v>
      </c>
      <c r="Q17" s="158">
        <v>86</v>
      </c>
    </row>
    <row r="18" spans="1:17" ht="40.5" customHeight="1">
      <c r="A18" s="161" t="s">
        <v>1213</v>
      </c>
      <c r="B18" s="158">
        <v>3951</v>
      </c>
      <c r="C18" s="158">
        <v>2565</v>
      </c>
      <c r="D18" s="158">
        <v>1386</v>
      </c>
      <c r="E18" s="160">
        <v>13.13</v>
      </c>
      <c r="F18" s="158">
        <v>1195</v>
      </c>
      <c r="G18" s="158">
        <v>685</v>
      </c>
      <c r="H18" s="158">
        <v>458</v>
      </c>
      <c r="I18" s="158">
        <v>266</v>
      </c>
      <c r="J18" s="158">
        <v>557</v>
      </c>
      <c r="K18" s="158">
        <v>253</v>
      </c>
      <c r="L18" s="158">
        <v>130</v>
      </c>
      <c r="M18" s="158">
        <v>87</v>
      </c>
      <c r="N18" s="158">
        <v>94</v>
      </c>
      <c r="O18" s="158">
        <v>33</v>
      </c>
      <c r="P18" s="158">
        <v>131</v>
      </c>
      <c r="Q18" s="158">
        <v>62</v>
      </c>
    </row>
    <row r="19" spans="1:17" ht="40.5" customHeight="1">
      <c r="A19" s="161" t="s">
        <v>1214</v>
      </c>
      <c r="B19" s="158">
        <v>3505</v>
      </c>
      <c r="C19" s="158">
        <v>2438</v>
      </c>
      <c r="D19" s="158">
        <v>1067</v>
      </c>
      <c r="E19" s="160">
        <v>11.65</v>
      </c>
      <c r="F19" s="158">
        <v>1194</v>
      </c>
      <c r="G19" s="158">
        <v>502</v>
      </c>
      <c r="H19" s="158">
        <v>475</v>
      </c>
      <c r="I19" s="158">
        <v>207</v>
      </c>
      <c r="J19" s="158">
        <v>437</v>
      </c>
      <c r="K19" s="158">
        <v>205</v>
      </c>
      <c r="L19" s="158">
        <v>158</v>
      </c>
      <c r="M19" s="158">
        <v>80</v>
      </c>
      <c r="N19" s="158">
        <v>62</v>
      </c>
      <c r="O19" s="158">
        <v>24</v>
      </c>
      <c r="P19" s="158">
        <v>112</v>
      </c>
      <c r="Q19" s="158">
        <v>49</v>
      </c>
    </row>
    <row r="20" spans="1:17" ht="40.5" customHeight="1">
      <c r="A20" s="161" t="s">
        <v>1215</v>
      </c>
      <c r="B20" s="156">
        <v>11656</v>
      </c>
      <c r="C20" s="158">
        <v>9508</v>
      </c>
      <c r="D20" s="158">
        <v>2148</v>
      </c>
      <c r="E20" s="160">
        <v>38.729999999999997</v>
      </c>
      <c r="F20" s="158">
        <v>6163</v>
      </c>
      <c r="G20" s="158">
        <v>1339</v>
      </c>
      <c r="H20" s="158">
        <v>1134</v>
      </c>
      <c r="I20" s="158">
        <v>275</v>
      </c>
      <c r="J20" s="158">
        <v>1244</v>
      </c>
      <c r="K20" s="158">
        <v>332</v>
      </c>
      <c r="L20" s="158">
        <v>425</v>
      </c>
      <c r="M20" s="158">
        <v>93</v>
      </c>
      <c r="N20" s="158">
        <v>209</v>
      </c>
      <c r="O20" s="158">
        <v>45</v>
      </c>
      <c r="P20" s="158">
        <v>333</v>
      </c>
      <c r="Q20" s="158">
        <v>64</v>
      </c>
    </row>
    <row r="21" spans="1:17" ht="40.5" customHeight="1">
      <c r="A21" s="161"/>
      <c r="B21" s="158"/>
      <c r="C21" s="158"/>
      <c r="D21" s="158"/>
      <c r="E21" s="160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ht="29.45" customHeight="1">
      <c r="A22" s="823" t="s">
        <v>1216</v>
      </c>
      <c r="B22" s="825" t="s">
        <v>1217</v>
      </c>
      <c r="C22" s="826"/>
      <c r="D22" s="826"/>
      <c r="E22" s="826"/>
      <c r="F22" s="826"/>
      <c r="G22" s="826"/>
      <c r="H22" s="826"/>
      <c r="I22" s="827"/>
      <c r="J22" s="1264">
        <v>44101</v>
      </c>
      <c r="K22" s="1265"/>
      <c r="L22" s="1265"/>
      <c r="M22" s="1265"/>
      <c r="N22" s="1265"/>
      <c r="O22" s="1265"/>
      <c r="P22" s="1266"/>
      <c r="Q22" s="1266"/>
    </row>
    <row r="23" spans="1:17" ht="29.45" customHeight="1">
      <c r="A23" s="824"/>
      <c r="B23" s="828" t="s">
        <v>1218</v>
      </c>
      <c r="C23" s="829"/>
      <c r="D23" s="823"/>
      <c r="E23" s="826" t="s">
        <v>1219</v>
      </c>
      <c r="F23" s="826"/>
      <c r="G23" s="826"/>
      <c r="H23" s="826"/>
      <c r="I23" s="827"/>
      <c r="J23" s="1264">
        <v>3085</v>
      </c>
      <c r="K23" s="1265"/>
      <c r="L23" s="1265"/>
      <c r="M23" s="1265"/>
      <c r="N23" s="1265"/>
      <c r="O23" s="1265"/>
      <c r="P23" s="1266"/>
      <c r="Q23" s="1266"/>
    </row>
    <row r="24" spans="1:17" ht="29.45" customHeight="1">
      <c r="A24" s="824"/>
      <c r="B24" s="814"/>
      <c r="C24" s="809"/>
      <c r="D24" s="810"/>
      <c r="E24" s="809" t="s">
        <v>1220</v>
      </c>
      <c r="F24" s="809"/>
      <c r="G24" s="809"/>
      <c r="H24" s="809"/>
      <c r="I24" s="810"/>
      <c r="J24" s="1264">
        <v>760</v>
      </c>
      <c r="K24" s="1265"/>
      <c r="L24" s="1265"/>
      <c r="M24" s="1265"/>
      <c r="N24" s="1265"/>
      <c r="O24" s="1265"/>
      <c r="P24" s="1266"/>
      <c r="Q24" s="1266"/>
    </row>
    <row r="25" spans="1:17" ht="29.45" customHeight="1">
      <c r="A25" s="810"/>
      <c r="B25" s="814" t="s">
        <v>1221</v>
      </c>
      <c r="C25" s="809"/>
      <c r="D25" s="809"/>
      <c r="E25" s="809"/>
      <c r="F25" s="809"/>
      <c r="G25" s="809"/>
      <c r="H25" s="809"/>
      <c r="I25" s="810"/>
      <c r="J25" s="1264">
        <v>47946</v>
      </c>
      <c r="K25" s="1265"/>
      <c r="L25" s="1265"/>
      <c r="M25" s="1265"/>
      <c r="N25" s="1265"/>
      <c r="O25" s="1265"/>
      <c r="P25" s="162"/>
      <c r="Q25" s="162"/>
    </row>
    <row r="27" spans="1:17" s="163" customFormat="1" ht="21.2" customHeight="1">
      <c r="A27" s="1262" t="s">
        <v>1222</v>
      </c>
      <c r="B27" s="1262"/>
      <c r="C27" s="1262"/>
      <c r="D27" s="1262"/>
      <c r="E27" s="1262"/>
      <c r="F27" s="1262"/>
      <c r="G27" s="1262"/>
      <c r="H27" s="1262"/>
      <c r="I27" s="1262"/>
      <c r="J27" s="1262"/>
      <c r="K27" s="1262"/>
      <c r="L27" s="1262"/>
      <c r="M27" s="1262"/>
      <c r="N27" s="1262"/>
      <c r="O27" s="1262"/>
    </row>
    <row r="28" spans="1:17" s="163" customFormat="1" ht="21.2" customHeight="1">
      <c r="A28" s="1263" t="s">
        <v>1223</v>
      </c>
      <c r="B28" s="1263"/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3"/>
    </row>
    <row r="29" spans="1:17" s="164" customFormat="1" ht="14.25">
      <c r="A29" s="164" t="s">
        <v>1224</v>
      </c>
    </row>
    <row r="30" spans="1:17" s="164" customFormat="1" ht="14.25">
      <c r="A30" s="164" t="s">
        <v>1225</v>
      </c>
    </row>
  </sheetData>
  <mergeCells count="28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L5:M5"/>
    <mergeCell ref="N5:O5"/>
    <mergeCell ref="P5:Q5"/>
    <mergeCell ref="B6:D6"/>
    <mergeCell ref="F6:O6"/>
    <mergeCell ref="A5:A7"/>
    <mergeCell ref="B5:E5"/>
    <mergeCell ref="F5:G5"/>
    <mergeCell ref="H5:I5"/>
    <mergeCell ref="J5:K5"/>
    <mergeCell ref="A1:O1"/>
    <mergeCell ref="A2:O2"/>
    <mergeCell ref="B3:L3"/>
    <mergeCell ref="B4:L4"/>
    <mergeCell ref="O3:Q3"/>
    <mergeCell ref="O4:Q4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30"/>
  <sheetViews>
    <sheetView topLeftCell="F1" workbookViewId="0">
      <selection activeCell="R1" sqref="R1:R65536"/>
    </sheetView>
  </sheetViews>
  <sheetFormatPr defaultRowHeight="16.5"/>
  <cols>
    <col min="1" max="1" width="20.625" style="134" customWidth="1"/>
    <col min="2" max="15" width="7.125" style="131" customWidth="1"/>
    <col min="16" max="16384" width="9" style="131"/>
  </cols>
  <sheetData>
    <row r="1" spans="1:17" ht="24.95" customHeight="1">
      <c r="A1" s="805" t="s">
        <v>1138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1139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 customHeight="1">
      <c r="A3" s="132"/>
      <c r="B3" s="1278" t="s">
        <v>1140</v>
      </c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252"/>
      <c r="N3" s="252"/>
      <c r="O3" s="1215" t="s">
        <v>1472</v>
      </c>
      <c r="P3" s="1215"/>
      <c r="Q3" s="1215"/>
    </row>
    <row r="4" spans="1:17" ht="19.5" customHeight="1">
      <c r="A4" s="133"/>
      <c r="B4" s="1279" t="s">
        <v>1141</v>
      </c>
      <c r="C4" s="1279"/>
      <c r="D4" s="1279"/>
      <c r="E4" s="1279"/>
      <c r="F4" s="1279"/>
      <c r="G4" s="1279"/>
      <c r="H4" s="1279"/>
      <c r="I4" s="1279"/>
      <c r="J4" s="1279"/>
      <c r="K4" s="1279"/>
      <c r="L4" s="1279"/>
      <c r="M4" s="253"/>
      <c r="N4" s="253"/>
      <c r="O4" s="1216" t="s">
        <v>1473</v>
      </c>
      <c r="P4" s="1216"/>
      <c r="Q4" s="1216"/>
    </row>
    <row r="5" spans="1:17" s="134" customFormat="1" ht="33.950000000000003" customHeight="1">
      <c r="A5" s="1275" t="s">
        <v>1142</v>
      </c>
      <c r="B5" s="1272" t="s">
        <v>1143</v>
      </c>
      <c r="C5" s="1273"/>
      <c r="D5" s="1273"/>
      <c r="E5" s="1274"/>
      <c r="F5" s="836" t="s">
        <v>1144</v>
      </c>
      <c r="G5" s="836"/>
      <c r="H5" s="836" t="s">
        <v>1145</v>
      </c>
      <c r="I5" s="836"/>
      <c r="J5" s="836" t="s">
        <v>1146</v>
      </c>
      <c r="K5" s="836"/>
      <c r="L5" s="836" t="s">
        <v>1147</v>
      </c>
      <c r="M5" s="836"/>
      <c r="N5" s="819" t="s">
        <v>1148</v>
      </c>
      <c r="O5" s="819"/>
      <c r="P5" s="819" t="s">
        <v>1149</v>
      </c>
      <c r="Q5" s="819"/>
    </row>
    <row r="6" spans="1:17" s="134" customFormat="1" ht="34.700000000000003" customHeight="1">
      <c r="A6" s="1276"/>
      <c r="B6" s="1272" t="s">
        <v>1150</v>
      </c>
      <c r="C6" s="1273"/>
      <c r="D6" s="1274"/>
      <c r="E6" s="5" t="s">
        <v>1151</v>
      </c>
      <c r="F6" s="819" t="s">
        <v>1152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7" s="134" customFormat="1" ht="34.700000000000003" customHeight="1">
      <c r="A7" s="1277"/>
      <c r="B7" s="135" t="s">
        <v>1153</v>
      </c>
      <c r="C7" s="136" t="s">
        <v>1154</v>
      </c>
      <c r="D7" s="136" t="s">
        <v>1155</v>
      </c>
      <c r="E7" s="7" t="s">
        <v>1156</v>
      </c>
      <c r="F7" s="137" t="s">
        <v>1157</v>
      </c>
      <c r="G7" s="137" t="s">
        <v>1158</v>
      </c>
      <c r="H7" s="137" t="s">
        <v>1157</v>
      </c>
      <c r="I7" s="137" t="s">
        <v>1158</v>
      </c>
      <c r="J7" s="137" t="s">
        <v>1157</v>
      </c>
      <c r="K7" s="137" t="s">
        <v>1158</v>
      </c>
      <c r="L7" s="137" t="s">
        <v>1157</v>
      </c>
      <c r="M7" s="137" t="s">
        <v>1158</v>
      </c>
      <c r="N7" s="137" t="s">
        <v>1157</v>
      </c>
      <c r="O7" s="137" t="s">
        <v>1158</v>
      </c>
      <c r="P7" s="137" t="s">
        <v>1157</v>
      </c>
      <c r="Q7" s="137" t="s">
        <v>1158</v>
      </c>
    </row>
    <row r="8" spans="1:17" ht="40.5" customHeight="1">
      <c r="A8" s="138" t="s">
        <v>1159</v>
      </c>
      <c r="B8" s="139">
        <v>29841</v>
      </c>
      <c r="C8" s="139">
        <v>19642</v>
      </c>
      <c r="D8" s="139">
        <v>10199</v>
      </c>
      <c r="E8" s="140">
        <v>100</v>
      </c>
      <c r="F8" s="139">
        <v>10581</v>
      </c>
      <c r="G8" s="141">
        <v>4559</v>
      </c>
      <c r="H8" s="141">
        <v>3260</v>
      </c>
      <c r="I8" s="141">
        <v>2086</v>
      </c>
      <c r="J8" s="141">
        <v>3039</v>
      </c>
      <c r="K8" s="141">
        <v>1716</v>
      </c>
      <c r="L8" s="141">
        <v>1168</v>
      </c>
      <c r="M8" s="141">
        <v>856</v>
      </c>
      <c r="N8" s="141">
        <v>697</v>
      </c>
      <c r="O8" s="141">
        <v>498</v>
      </c>
      <c r="P8" s="141">
        <v>897</v>
      </c>
      <c r="Q8" s="141">
        <v>484</v>
      </c>
    </row>
    <row r="9" spans="1:17" ht="40.5" customHeight="1">
      <c r="A9" s="142" t="s">
        <v>1160</v>
      </c>
      <c r="B9" s="141">
        <v>389</v>
      </c>
      <c r="C9" s="141">
        <v>298</v>
      </c>
      <c r="D9" s="141">
        <v>91</v>
      </c>
      <c r="E9" s="143">
        <v>1.3</v>
      </c>
      <c r="F9" s="141">
        <v>226</v>
      </c>
      <c r="G9" s="141">
        <v>35</v>
      </c>
      <c r="H9" s="141">
        <v>31</v>
      </c>
      <c r="I9" s="141">
        <v>12</v>
      </c>
      <c r="J9" s="141">
        <v>27</v>
      </c>
      <c r="K9" s="141">
        <v>23</v>
      </c>
      <c r="L9" s="141">
        <v>5</v>
      </c>
      <c r="M9" s="141">
        <v>10</v>
      </c>
      <c r="N9" s="141">
        <v>6</v>
      </c>
      <c r="O9" s="141">
        <v>5</v>
      </c>
      <c r="P9" s="141">
        <v>3</v>
      </c>
      <c r="Q9" s="141">
        <v>6</v>
      </c>
    </row>
    <row r="10" spans="1:17" ht="40.5" customHeight="1">
      <c r="A10" s="142" t="s">
        <v>1161</v>
      </c>
      <c r="B10" s="141">
        <v>148</v>
      </c>
      <c r="C10" s="141">
        <v>88</v>
      </c>
      <c r="D10" s="141">
        <v>60</v>
      </c>
      <c r="E10" s="143">
        <v>0.5</v>
      </c>
      <c r="F10" s="141">
        <v>39</v>
      </c>
      <c r="G10" s="141">
        <v>27</v>
      </c>
      <c r="H10" s="141">
        <v>8</v>
      </c>
      <c r="I10" s="141">
        <v>8</v>
      </c>
      <c r="J10" s="141">
        <v>5</v>
      </c>
      <c r="K10" s="141">
        <v>1</v>
      </c>
      <c r="L10" s="141">
        <v>0</v>
      </c>
      <c r="M10" s="141">
        <v>4</v>
      </c>
      <c r="N10" s="141">
        <v>7</v>
      </c>
      <c r="O10" s="141">
        <v>14</v>
      </c>
      <c r="P10" s="141">
        <v>29</v>
      </c>
      <c r="Q10" s="141">
        <v>6</v>
      </c>
    </row>
    <row r="11" spans="1:17" ht="40.5" customHeight="1">
      <c r="A11" s="142" t="s">
        <v>1162</v>
      </c>
      <c r="B11" s="141">
        <v>510</v>
      </c>
      <c r="C11" s="141">
        <v>182</v>
      </c>
      <c r="D11" s="141">
        <v>328</v>
      </c>
      <c r="E11" s="143">
        <v>1.71</v>
      </c>
      <c r="F11" s="141">
        <v>51</v>
      </c>
      <c r="G11" s="141">
        <v>76</v>
      </c>
      <c r="H11" s="141">
        <v>82</v>
      </c>
      <c r="I11" s="141">
        <v>168</v>
      </c>
      <c r="J11" s="141">
        <v>5</v>
      </c>
      <c r="K11" s="141">
        <v>22</v>
      </c>
      <c r="L11" s="141">
        <v>11</v>
      </c>
      <c r="M11" s="141">
        <v>9</v>
      </c>
      <c r="N11" s="141">
        <v>6</v>
      </c>
      <c r="O11" s="141">
        <v>36</v>
      </c>
      <c r="P11" s="141">
        <v>27</v>
      </c>
      <c r="Q11" s="141">
        <v>17</v>
      </c>
    </row>
    <row r="12" spans="1:17" ht="40.5" customHeight="1">
      <c r="A12" s="144" t="s">
        <v>1163</v>
      </c>
      <c r="B12" s="141">
        <v>693</v>
      </c>
      <c r="C12" s="141">
        <v>220</v>
      </c>
      <c r="D12" s="141">
        <v>473</v>
      </c>
      <c r="E12" s="143">
        <v>2.3199999999999998</v>
      </c>
      <c r="F12" s="141">
        <v>40</v>
      </c>
      <c r="G12" s="141">
        <v>120</v>
      </c>
      <c r="H12" s="141">
        <v>117</v>
      </c>
      <c r="I12" s="141">
        <v>161</v>
      </c>
      <c r="J12" s="141">
        <v>27</v>
      </c>
      <c r="K12" s="141">
        <v>66</v>
      </c>
      <c r="L12" s="141">
        <v>14</v>
      </c>
      <c r="M12" s="141">
        <v>50</v>
      </c>
      <c r="N12" s="141">
        <v>13</v>
      </c>
      <c r="O12" s="141">
        <v>44</v>
      </c>
      <c r="P12" s="141">
        <v>9</v>
      </c>
      <c r="Q12" s="141">
        <v>32</v>
      </c>
    </row>
    <row r="13" spans="1:17" ht="40.5" customHeight="1">
      <c r="A13" s="144" t="s">
        <v>1164</v>
      </c>
      <c r="B13" s="141">
        <v>774</v>
      </c>
      <c r="C13" s="141">
        <v>222</v>
      </c>
      <c r="D13" s="141">
        <v>552</v>
      </c>
      <c r="E13" s="143">
        <v>2.59</v>
      </c>
      <c r="F13" s="141">
        <v>64</v>
      </c>
      <c r="G13" s="141">
        <v>179</v>
      </c>
      <c r="H13" s="141">
        <v>59</v>
      </c>
      <c r="I13" s="141">
        <v>122</v>
      </c>
      <c r="J13" s="141">
        <v>35</v>
      </c>
      <c r="K13" s="141">
        <v>57</v>
      </c>
      <c r="L13" s="141">
        <v>35</v>
      </c>
      <c r="M13" s="141">
        <v>107</v>
      </c>
      <c r="N13" s="141">
        <v>17</v>
      </c>
      <c r="O13" s="141">
        <v>62</v>
      </c>
      <c r="P13" s="141">
        <v>12</v>
      </c>
      <c r="Q13" s="141">
        <v>25</v>
      </c>
    </row>
    <row r="14" spans="1:17" ht="40.5" customHeight="1">
      <c r="A14" s="144" t="s">
        <v>1165</v>
      </c>
      <c r="B14" s="141">
        <v>1146</v>
      </c>
      <c r="C14" s="141">
        <v>437</v>
      </c>
      <c r="D14" s="141">
        <v>709</v>
      </c>
      <c r="E14" s="143">
        <v>3.84</v>
      </c>
      <c r="F14" s="141">
        <v>147</v>
      </c>
      <c r="G14" s="141">
        <v>222</v>
      </c>
      <c r="H14" s="141">
        <v>115</v>
      </c>
      <c r="I14" s="141">
        <v>171</v>
      </c>
      <c r="J14" s="141">
        <v>63</v>
      </c>
      <c r="K14" s="141">
        <v>112</v>
      </c>
      <c r="L14" s="141">
        <v>56</v>
      </c>
      <c r="M14" s="141">
        <v>93</v>
      </c>
      <c r="N14" s="141">
        <v>35</v>
      </c>
      <c r="O14" s="141">
        <v>67</v>
      </c>
      <c r="P14" s="141">
        <v>21</v>
      </c>
      <c r="Q14" s="141">
        <v>44</v>
      </c>
    </row>
    <row r="15" spans="1:17" ht="40.5" customHeight="1">
      <c r="A15" s="144" t="s">
        <v>1166</v>
      </c>
      <c r="B15" s="141">
        <v>1581</v>
      </c>
      <c r="C15" s="141">
        <v>695</v>
      </c>
      <c r="D15" s="141">
        <v>886</v>
      </c>
      <c r="E15" s="143">
        <v>5.3</v>
      </c>
      <c r="F15" s="141">
        <v>306</v>
      </c>
      <c r="G15" s="141">
        <v>360</v>
      </c>
      <c r="H15" s="141">
        <v>171</v>
      </c>
      <c r="I15" s="141">
        <v>195</v>
      </c>
      <c r="J15" s="141">
        <v>78</v>
      </c>
      <c r="K15" s="141">
        <v>152</v>
      </c>
      <c r="L15" s="141">
        <v>67</v>
      </c>
      <c r="M15" s="141">
        <v>86</v>
      </c>
      <c r="N15" s="141">
        <v>52</v>
      </c>
      <c r="O15" s="141">
        <v>53</v>
      </c>
      <c r="P15" s="141">
        <v>21</v>
      </c>
      <c r="Q15" s="141">
        <v>40</v>
      </c>
    </row>
    <row r="16" spans="1:17" ht="40.5" customHeight="1">
      <c r="A16" s="144" t="s">
        <v>1167</v>
      </c>
      <c r="B16" s="141">
        <v>1720</v>
      </c>
      <c r="C16" s="141">
        <v>852</v>
      </c>
      <c r="D16" s="141">
        <v>868</v>
      </c>
      <c r="E16" s="143">
        <v>5.76</v>
      </c>
      <c r="F16" s="141">
        <v>327</v>
      </c>
      <c r="G16" s="141">
        <v>361</v>
      </c>
      <c r="H16" s="141">
        <v>213</v>
      </c>
      <c r="I16" s="141">
        <v>173</v>
      </c>
      <c r="J16" s="141">
        <v>80</v>
      </c>
      <c r="K16" s="141">
        <v>142</v>
      </c>
      <c r="L16" s="141">
        <v>105</v>
      </c>
      <c r="M16" s="141">
        <v>101</v>
      </c>
      <c r="N16" s="141">
        <v>69</v>
      </c>
      <c r="O16" s="141">
        <v>39</v>
      </c>
      <c r="P16" s="141">
        <v>58</v>
      </c>
      <c r="Q16" s="141">
        <v>52</v>
      </c>
    </row>
    <row r="17" spans="1:17" ht="40.5" customHeight="1">
      <c r="A17" s="144" t="s">
        <v>1168</v>
      </c>
      <c r="B17" s="141">
        <v>4115</v>
      </c>
      <c r="C17" s="141">
        <v>2263</v>
      </c>
      <c r="D17" s="141">
        <v>1852</v>
      </c>
      <c r="E17" s="143">
        <v>13.79</v>
      </c>
      <c r="F17" s="141">
        <v>906</v>
      </c>
      <c r="G17" s="141">
        <v>880</v>
      </c>
      <c r="H17" s="141">
        <v>422</v>
      </c>
      <c r="I17" s="141">
        <v>329</v>
      </c>
      <c r="J17" s="141">
        <v>489</v>
      </c>
      <c r="K17" s="141">
        <v>348</v>
      </c>
      <c r="L17" s="141">
        <v>179</v>
      </c>
      <c r="M17" s="141">
        <v>139</v>
      </c>
      <c r="N17" s="141">
        <v>126</v>
      </c>
      <c r="O17" s="141">
        <v>71</v>
      </c>
      <c r="P17" s="141">
        <v>141</v>
      </c>
      <c r="Q17" s="141">
        <v>85</v>
      </c>
    </row>
    <row r="18" spans="1:17" ht="40.5" customHeight="1">
      <c r="A18" s="144" t="s">
        <v>1169</v>
      </c>
      <c r="B18" s="141">
        <v>4010</v>
      </c>
      <c r="C18" s="141">
        <v>2605</v>
      </c>
      <c r="D18" s="141">
        <v>1405</v>
      </c>
      <c r="E18" s="143">
        <v>13.44</v>
      </c>
      <c r="F18" s="141">
        <v>1206</v>
      </c>
      <c r="G18" s="141">
        <v>714</v>
      </c>
      <c r="H18" s="141">
        <v>481</v>
      </c>
      <c r="I18" s="141">
        <v>261</v>
      </c>
      <c r="J18" s="141">
        <v>561</v>
      </c>
      <c r="K18" s="141">
        <v>248</v>
      </c>
      <c r="L18" s="141">
        <v>132</v>
      </c>
      <c r="M18" s="141">
        <v>82</v>
      </c>
      <c r="N18" s="141">
        <v>93</v>
      </c>
      <c r="O18" s="141">
        <v>36</v>
      </c>
      <c r="P18" s="141">
        <v>132</v>
      </c>
      <c r="Q18" s="141">
        <v>64</v>
      </c>
    </row>
    <row r="19" spans="1:17" ht="40.5" customHeight="1">
      <c r="A19" s="144" t="s">
        <v>1170</v>
      </c>
      <c r="B19" s="141">
        <v>3681</v>
      </c>
      <c r="C19" s="141">
        <v>2543</v>
      </c>
      <c r="D19" s="141">
        <v>1138</v>
      </c>
      <c r="E19" s="143">
        <v>12.34</v>
      </c>
      <c r="F19" s="141">
        <v>1341</v>
      </c>
      <c r="G19" s="141">
        <v>568</v>
      </c>
      <c r="H19" s="141">
        <v>434</v>
      </c>
      <c r="I19" s="141">
        <v>204</v>
      </c>
      <c r="J19" s="141">
        <v>432</v>
      </c>
      <c r="K19" s="141">
        <v>211</v>
      </c>
      <c r="L19" s="141">
        <v>159</v>
      </c>
      <c r="M19" s="141">
        <v>85</v>
      </c>
      <c r="N19" s="141">
        <v>65</v>
      </c>
      <c r="O19" s="141">
        <v>25</v>
      </c>
      <c r="P19" s="141">
        <v>112</v>
      </c>
      <c r="Q19" s="141">
        <v>45</v>
      </c>
    </row>
    <row r="20" spans="1:17" ht="40.5" customHeight="1">
      <c r="A20" s="144" t="s">
        <v>1171</v>
      </c>
      <c r="B20" s="139">
        <v>11074</v>
      </c>
      <c r="C20" s="141">
        <v>9237</v>
      </c>
      <c r="D20" s="141">
        <v>1837</v>
      </c>
      <c r="E20" s="143">
        <v>37.11</v>
      </c>
      <c r="F20" s="141">
        <v>5928</v>
      </c>
      <c r="G20" s="141">
        <v>1017</v>
      </c>
      <c r="H20" s="141">
        <v>1127</v>
      </c>
      <c r="I20" s="141">
        <v>282</v>
      </c>
      <c r="J20" s="141">
        <v>1237</v>
      </c>
      <c r="K20" s="141">
        <v>334</v>
      </c>
      <c r="L20" s="141">
        <v>405</v>
      </c>
      <c r="M20" s="141">
        <v>90</v>
      </c>
      <c r="N20" s="141">
        <v>208</v>
      </c>
      <c r="O20" s="141">
        <v>46</v>
      </c>
      <c r="P20" s="141">
        <v>332</v>
      </c>
      <c r="Q20" s="141">
        <v>68</v>
      </c>
    </row>
    <row r="21" spans="1:17" ht="40.5" customHeight="1">
      <c r="A21" s="144"/>
      <c r="B21" s="141"/>
      <c r="C21" s="141"/>
      <c r="D21" s="141"/>
      <c r="E21" s="143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1:17" ht="29.45" customHeight="1">
      <c r="A22" s="823" t="s">
        <v>1172</v>
      </c>
      <c r="B22" s="825" t="s">
        <v>1173</v>
      </c>
      <c r="C22" s="826"/>
      <c r="D22" s="826"/>
      <c r="E22" s="826"/>
      <c r="F22" s="826"/>
      <c r="G22" s="826"/>
      <c r="H22" s="826"/>
      <c r="I22" s="827"/>
      <c r="J22" s="1267">
        <v>43398</v>
      </c>
      <c r="K22" s="1268"/>
      <c r="L22" s="1268"/>
      <c r="M22" s="1268"/>
      <c r="N22" s="1268"/>
      <c r="O22" s="1268"/>
      <c r="P22" s="1269"/>
      <c r="Q22" s="1269"/>
    </row>
    <row r="23" spans="1:17" ht="29.45" customHeight="1">
      <c r="A23" s="824"/>
      <c r="B23" s="828" t="s">
        <v>1174</v>
      </c>
      <c r="C23" s="829"/>
      <c r="D23" s="823"/>
      <c r="E23" s="826" t="s">
        <v>1175</v>
      </c>
      <c r="F23" s="826"/>
      <c r="G23" s="826"/>
      <c r="H23" s="826"/>
      <c r="I23" s="827"/>
      <c r="J23" s="1267">
        <v>3287</v>
      </c>
      <c r="K23" s="1268"/>
      <c r="L23" s="1268"/>
      <c r="M23" s="1268"/>
      <c r="N23" s="1268"/>
      <c r="O23" s="1268"/>
      <c r="P23" s="1269"/>
      <c r="Q23" s="1269"/>
    </row>
    <row r="24" spans="1:17" ht="29.45" customHeight="1">
      <c r="A24" s="824"/>
      <c r="B24" s="814"/>
      <c r="C24" s="809"/>
      <c r="D24" s="810"/>
      <c r="E24" s="809" t="s">
        <v>1176</v>
      </c>
      <c r="F24" s="809"/>
      <c r="G24" s="809"/>
      <c r="H24" s="809"/>
      <c r="I24" s="810"/>
      <c r="J24" s="1267">
        <v>725</v>
      </c>
      <c r="K24" s="1268"/>
      <c r="L24" s="1268"/>
      <c r="M24" s="1268"/>
      <c r="N24" s="1268"/>
      <c r="O24" s="1268"/>
      <c r="P24" s="1269"/>
      <c r="Q24" s="1269"/>
    </row>
    <row r="25" spans="1:17" ht="29.45" customHeight="1">
      <c r="A25" s="810"/>
      <c r="B25" s="814" t="s">
        <v>1177</v>
      </c>
      <c r="C25" s="809"/>
      <c r="D25" s="809"/>
      <c r="E25" s="809"/>
      <c r="F25" s="809"/>
      <c r="G25" s="809"/>
      <c r="H25" s="809"/>
      <c r="I25" s="810"/>
      <c r="J25" s="1267">
        <v>47410</v>
      </c>
      <c r="K25" s="1268"/>
      <c r="L25" s="1268"/>
      <c r="M25" s="1268"/>
      <c r="N25" s="1268"/>
      <c r="O25" s="1268"/>
      <c r="P25" s="145"/>
      <c r="Q25" s="145"/>
    </row>
    <row r="27" spans="1:17" s="146" customFormat="1" ht="21.2" customHeight="1">
      <c r="A27" s="1270" t="s">
        <v>1178</v>
      </c>
      <c r="B27" s="1270"/>
      <c r="C27" s="1270"/>
      <c r="D27" s="1270"/>
      <c r="E27" s="1270"/>
      <c r="F27" s="1270"/>
      <c r="G27" s="1270"/>
      <c r="H27" s="1270"/>
      <c r="I27" s="1270"/>
      <c r="J27" s="1270"/>
      <c r="K27" s="1270"/>
      <c r="L27" s="1270"/>
      <c r="M27" s="1270"/>
      <c r="N27" s="1270"/>
      <c r="O27" s="1270"/>
    </row>
    <row r="28" spans="1:17" s="146" customFormat="1" ht="21.2" customHeight="1">
      <c r="A28" s="1271" t="s">
        <v>1179</v>
      </c>
      <c r="B28" s="1271"/>
      <c r="C28" s="1271"/>
      <c r="D28" s="1271"/>
      <c r="E28" s="1271"/>
      <c r="F28" s="1271"/>
      <c r="G28" s="1271"/>
      <c r="H28" s="1271"/>
      <c r="I28" s="1271"/>
      <c r="J28" s="1271"/>
      <c r="K28" s="1271"/>
      <c r="L28" s="1271"/>
      <c r="M28" s="1271"/>
      <c r="N28" s="1271"/>
      <c r="O28" s="1271"/>
    </row>
    <row r="29" spans="1:17" s="147" customFormat="1" ht="14.25">
      <c r="A29" s="147" t="s">
        <v>1180</v>
      </c>
    </row>
    <row r="30" spans="1:17" s="147" customFormat="1" ht="14.25">
      <c r="A30" s="147" t="s">
        <v>1181</v>
      </c>
    </row>
  </sheetData>
  <mergeCells count="28">
    <mergeCell ref="L5:M5"/>
    <mergeCell ref="A1:O1"/>
    <mergeCell ref="A2:O2"/>
    <mergeCell ref="B3:L3"/>
    <mergeCell ref="B4:L4"/>
    <mergeCell ref="O3:Q3"/>
    <mergeCell ref="O4:Q4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F5:G5"/>
    <mergeCell ref="H5:I5"/>
    <mergeCell ref="J5:K5"/>
    <mergeCell ref="E24:I24"/>
    <mergeCell ref="J24:Q24"/>
    <mergeCell ref="B25:I25"/>
    <mergeCell ref="J25:O25"/>
    <mergeCell ref="A27:O27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Q30"/>
  <sheetViews>
    <sheetView topLeftCell="E1" workbookViewId="0">
      <selection activeCell="R1" sqref="R1:R65536"/>
    </sheetView>
  </sheetViews>
  <sheetFormatPr defaultRowHeight="16.5"/>
  <cols>
    <col min="1" max="1" width="20.625" style="117" customWidth="1"/>
    <col min="2" max="15" width="7.125" style="114" customWidth="1"/>
    <col min="16" max="16384" width="9" style="114"/>
  </cols>
  <sheetData>
    <row r="1" spans="1:17" ht="24.95" customHeight="1">
      <c r="A1" s="805" t="s">
        <v>1094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1095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 customHeight="1">
      <c r="A3" s="115"/>
      <c r="B3" s="1280" t="s">
        <v>1096</v>
      </c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252"/>
      <c r="N3" s="252"/>
      <c r="O3" s="1215" t="s">
        <v>1472</v>
      </c>
      <c r="P3" s="1215"/>
      <c r="Q3" s="1215"/>
    </row>
    <row r="4" spans="1:17" ht="19.5" customHeight="1">
      <c r="A4" s="116"/>
      <c r="B4" s="1281" t="s">
        <v>1097</v>
      </c>
      <c r="C4" s="1281"/>
      <c r="D4" s="1281"/>
      <c r="E4" s="1281"/>
      <c r="F4" s="1281"/>
      <c r="G4" s="1281"/>
      <c r="H4" s="1281"/>
      <c r="I4" s="1281"/>
      <c r="J4" s="1281"/>
      <c r="K4" s="1281"/>
      <c r="L4" s="1281"/>
      <c r="M4" s="253"/>
      <c r="N4" s="253"/>
      <c r="O4" s="1216" t="s">
        <v>1473</v>
      </c>
      <c r="P4" s="1216"/>
      <c r="Q4" s="1216"/>
    </row>
    <row r="5" spans="1:17" s="117" customFormat="1" ht="33.950000000000003" customHeight="1">
      <c r="A5" s="1282" t="s">
        <v>1098</v>
      </c>
      <c r="B5" s="1285" t="s">
        <v>1099</v>
      </c>
      <c r="C5" s="1286"/>
      <c r="D5" s="1286"/>
      <c r="E5" s="1287"/>
      <c r="F5" s="836" t="s">
        <v>1100</v>
      </c>
      <c r="G5" s="836"/>
      <c r="H5" s="836" t="s">
        <v>1101</v>
      </c>
      <c r="I5" s="836"/>
      <c r="J5" s="836" t="s">
        <v>1102</v>
      </c>
      <c r="K5" s="836"/>
      <c r="L5" s="836" t="s">
        <v>1103</v>
      </c>
      <c r="M5" s="836"/>
      <c r="N5" s="819" t="s">
        <v>1104</v>
      </c>
      <c r="O5" s="819"/>
      <c r="P5" s="819" t="s">
        <v>1105</v>
      </c>
      <c r="Q5" s="819"/>
    </row>
    <row r="6" spans="1:17" s="117" customFormat="1" ht="34.700000000000003" customHeight="1">
      <c r="A6" s="1283"/>
      <c r="B6" s="1285" t="s">
        <v>1106</v>
      </c>
      <c r="C6" s="1286"/>
      <c r="D6" s="1287"/>
      <c r="E6" s="5" t="s">
        <v>1107</v>
      </c>
      <c r="F6" s="819" t="s">
        <v>1108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7" s="117" customFormat="1" ht="34.700000000000003" customHeight="1">
      <c r="A7" s="1284"/>
      <c r="B7" s="118" t="s">
        <v>1109</v>
      </c>
      <c r="C7" s="119" t="s">
        <v>1110</v>
      </c>
      <c r="D7" s="119" t="s">
        <v>1111</v>
      </c>
      <c r="E7" s="7" t="s">
        <v>1112</v>
      </c>
      <c r="F7" s="120" t="s">
        <v>1113</v>
      </c>
      <c r="G7" s="120" t="s">
        <v>1114</v>
      </c>
      <c r="H7" s="120" t="s">
        <v>1113</v>
      </c>
      <c r="I7" s="120" t="s">
        <v>1114</v>
      </c>
      <c r="J7" s="120" t="s">
        <v>1113</v>
      </c>
      <c r="K7" s="120" t="s">
        <v>1114</v>
      </c>
      <c r="L7" s="120" t="s">
        <v>1113</v>
      </c>
      <c r="M7" s="120" t="s">
        <v>1114</v>
      </c>
      <c r="N7" s="120" t="s">
        <v>1113</v>
      </c>
      <c r="O7" s="120" t="s">
        <v>1114</v>
      </c>
      <c r="P7" s="120" t="s">
        <v>1113</v>
      </c>
      <c r="Q7" s="120" t="s">
        <v>1114</v>
      </c>
    </row>
    <row r="8" spans="1:17" ht="40.5" customHeight="1">
      <c r="A8" s="121" t="s">
        <v>1115</v>
      </c>
      <c r="B8" s="122">
        <v>29526</v>
      </c>
      <c r="C8" s="122">
        <v>19381</v>
      </c>
      <c r="D8" s="122">
        <v>10145</v>
      </c>
      <c r="E8" s="123">
        <v>100</v>
      </c>
      <c r="F8" s="122">
        <v>10407</v>
      </c>
      <c r="G8" s="124">
        <v>4534</v>
      </c>
      <c r="H8" s="124">
        <v>3257</v>
      </c>
      <c r="I8" s="124">
        <v>2087</v>
      </c>
      <c r="J8" s="124">
        <v>3013</v>
      </c>
      <c r="K8" s="124">
        <v>1711</v>
      </c>
      <c r="L8" s="124">
        <v>1162</v>
      </c>
      <c r="M8" s="124">
        <v>848</v>
      </c>
      <c r="N8" s="124">
        <v>655</v>
      </c>
      <c r="O8" s="124">
        <v>485</v>
      </c>
      <c r="P8" s="124">
        <v>887</v>
      </c>
      <c r="Q8" s="124">
        <v>480</v>
      </c>
    </row>
    <row r="9" spans="1:17" ht="40.5" customHeight="1">
      <c r="A9" s="125" t="s">
        <v>1116</v>
      </c>
      <c r="B9" s="124">
        <v>387</v>
      </c>
      <c r="C9" s="124">
        <v>288</v>
      </c>
      <c r="D9" s="124">
        <v>99</v>
      </c>
      <c r="E9" s="126">
        <v>1.31</v>
      </c>
      <c r="F9" s="124">
        <v>207</v>
      </c>
      <c r="G9" s="124">
        <v>39</v>
      </c>
      <c r="H9" s="124">
        <v>24</v>
      </c>
      <c r="I9" s="124">
        <v>12</v>
      </c>
      <c r="J9" s="124">
        <v>35</v>
      </c>
      <c r="K9" s="124">
        <v>21</v>
      </c>
      <c r="L9" s="124">
        <v>13</v>
      </c>
      <c r="M9" s="124">
        <v>17</v>
      </c>
      <c r="N9" s="124">
        <v>7</v>
      </c>
      <c r="O9" s="124">
        <v>8</v>
      </c>
      <c r="P9" s="124">
        <v>2</v>
      </c>
      <c r="Q9" s="124">
        <v>2</v>
      </c>
    </row>
    <row r="10" spans="1:17" ht="40.5" customHeight="1">
      <c r="A10" s="125" t="s">
        <v>1117</v>
      </c>
      <c r="B10" s="124">
        <v>132</v>
      </c>
      <c r="C10" s="124">
        <v>77</v>
      </c>
      <c r="D10" s="124">
        <v>55</v>
      </c>
      <c r="E10" s="126">
        <v>0.45</v>
      </c>
      <c r="F10" s="124">
        <v>29</v>
      </c>
      <c r="G10" s="124">
        <v>22</v>
      </c>
      <c r="H10" s="124">
        <v>5</v>
      </c>
      <c r="I10" s="124">
        <v>5</v>
      </c>
      <c r="J10" s="124">
        <v>6</v>
      </c>
      <c r="K10" s="124">
        <v>4</v>
      </c>
      <c r="L10" s="124">
        <v>0</v>
      </c>
      <c r="M10" s="124">
        <v>5</v>
      </c>
      <c r="N10" s="124">
        <v>7</v>
      </c>
      <c r="O10" s="124">
        <v>14</v>
      </c>
      <c r="P10" s="124">
        <v>30</v>
      </c>
      <c r="Q10" s="124">
        <v>5</v>
      </c>
    </row>
    <row r="11" spans="1:17" ht="40.5" customHeight="1">
      <c r="A11" s="125" t="s">
        <v>1118</v>
      </c>
      <c r="B11" s="124">
        <v>522</v>
      </c>
      <c r="C11" s="124">
        <v>183</v>
      </c>
      <c r="D11" s="124">
        <v>339</v>
      </c>
      <c r="E11" s="126">
        <v>1.77</v>
      </c>
      <c r="F11" s="124">
        <v>50</v>
      </c>
      <c r="G11" s="124">
        <v>69</v>
      </c>
      <c r="H11" s="124">
        <v>89</v>
      </c>
      <c r="I11" s="124">
        <v>174</v>
      </c>
      <c r="J11" s="124">
        <v>3</v>
      </c>
      <c r="K11" s="124">
        <v>22</v>
      </c>
      <c r="L11" s="124">
        <v>10</v>
      </c>
      <c r="M11" s="124">
        <v>9</v>
      </c>
      <c r="N11" s="124">
        <v>7</v>
      </c>
      <c r="O11" s="124">
        <v>46</v>
      </c>
      <c r="P11" s="124">
        <v>24</v>
      </c>
      <c r="Q11" s="124">
        <v>19</v>
      </c>
    </row>
    <row r="12" spans="1:17" ht="40.5" customHeight="1">
      <c r="A12" s="127" t="s">
        <v>1119</v>
      </c>
      <c r="B12" s="124">
        <v>684</v>
      </c>
      <c r="C12" s="124">
        <v>220</v>
      </c>
      <c r="D12" s="124">
        <v>464</v>
      </c>
      <c r="E12" s="126">
        <v>2.3199999999999998</v>
      </c>
      <c r="F12" s="124">
        <v>35</v>
      </c>
      <c r="G12" s="124">
        <v>116</v>
      </c>
      <c r="H12" s="124">
        <v>120</v>
      </c>
      <c r="I12" s="124">
        <v>163</v>
      </c>
      <c r="J12" s="124">
        <v>27</v>
      </c>
      <c r="K12" s="124">
        <v>68</v>
      </c>
      <c r="L12" s="124">
        <v>14</v>
      </c>
      <c r="M12" s="124">
        <v>45</v>
      </c>
      <c r="N12" s="124">
        <v>12</v>
      </c>
      <c r="O12" s="124">
        <v>44</v>
      </c>
      <c r="P12" s="124">
        <v>12</v>
      </c>
      <c r="Q12" s="124">
        <v>28</v>
      </c>
    </row>
    <row r="13" spans="1:17" ht="40.5" customHeight="1">
      <c r="A13" s="127" t="s">
        <v>1120</v>
      </c>
      <c r="B13" s="124">
        <v>782</v>
      </c>
      <c r="C13" s="124">
        <v>244</v>
      </c>
      <c r="D13" s="124">
        <v>538</v>
      </c>
      <c r="E13" s="126">
        <v>2.65</v>
      </c>
      <c r="F13" s="124">
        <v>75</v>
      </c>
      <c r="G13" s="124">
        <v>173</v>
      </c>
      <c r="H13" s="124">
        <v>58</v>
      </c>
      <c r="I13" s="124">
        <v>120</v>
      </c>
      <c r="J13" s="124">
        <v>34</v>
      </c>
      <c r="K13" s="124">
        <v>54</v>
      </c>
      <c r="L13" s="124">
        <v>35</v>
      </c>
      <c r="M13" s="124">
        <v>106</v>
      </c>
      <c r="N13" s="124">
        <v>30</v>
      </c>
      <c r="O13" s="124">
        <v>58</v>
      </c>
      <c r="P13" s="124">
        <v>12</v>
      </c>
      <c r="Q13" s="124">
        <v>27</v>
      </c>
    </row>
    <row r="14" spans="1:17" ht="40.5" customHeight="1">
      <c r="A14" s="127" t="s">
        <v>1121</v>
      </c>
      <c r="B14" s="124">
        <v>1126</v>
      </c>
      <c r="C14" s="124">
        <v>386</v>
      </c>
      <c r="D14" s="124">
        <v>740</v>
      </c>
      <c r="E14" s="126">
        <v>3.81</v>
      </c>
      <c r="F14" s="124">
        <v>105</v>
      </c>
      <c r="G14" s="124">
        <v>235</v>
      </c>
      <c r="H14" s="124">
        <v>109</v>
      </c>
      <c r="I14" s="124">
        <v>180</v>
      </c>
      <c r="J14" s="124">
        <v>62</v>
      </c>
      <c r="K14" s="124">
        <v>113</v>
      </c>
      <c r="L14" s="124">
        <v>56</v>
      </c>
      <c r="M14" s="124">
        <v>104</v>
      </c>
      <c r="N14" s="124">
        <v>32</v>
      </c>
      <c r="O14" s="124">
        <v>64</v>
      </c>
      <c r="P14" s="124">
        <v>22</v>
      </c>
      <c r="Q14" s="124">
        <v>44</v>
      </c>
    </row>
    <row r="15" spans="1:17" ht="40.5" customHeight="1">
      <c r="A15" s="127" t="s">
        <v>1122</v>
      </c>
      <c r="B15" s="124">
        <v>1574</v>
      </c>
      <c r="C15" s="124">
        <v>705</v>
      </c>
      <c r="D15" s="124">
        <v>869</v>
      </c>
      <c r="E15" s="126">
        <v>5.33</v>
      </c>
      <c r="F15" s="124">
        <v>326</v>
      </c>
      <c r="G15" s="124">
        <v>345</v>
      </c>
      <c r="H15" s="124">
        <v>165</v>
      </c>
      <c r="I15" s="124">
        <v>194</v>
      </c>
      <c r="J15" s="124">
        <v>78</v>
      </c>
      <c r="K15" s="124">
        <v>161</v>
      </c>
      <c r="L15" s="124">
        <v>68</v>
      </c>
      <c r="M15" s="124">
        <v>82</v>
      </c>
      <c r="N15" s="124">
        <v>47</v>
      </c>
      <c r="O15" s="124">
        <v>45</v>
      </c>
      <c r="P15" s="124">
        <v>21</v>
      </c>
      <c r="Q15" s="124">
        <v>42</v>
      </c>
    </row>
    <row r="16" spans="1:17" ht="40.5" customHeight="1">
      <c r="A16" s="127" t="s">
        <v>1123</v>
      </c>
      <c r="B16" s="124">
        <v>1703</v>
      </c>
      <c r="C16" s="124">
        <v>851</v>
      </c>
      <c r="D16" s="124">
        <v>852</v>
      </c>
      <c r="E16" s="126">
        <v>5.77</v>
      </c>
      <c r="F16" s="124">
        <v>323</v>
      </c>
      <c r="G16" s="124">
        <v>367</v>
      </c>
      <c r="H16" s="124">
        <v>231</v>
      </c>
      <c r="I16" s="124">
        <v>168</v>
      </c>
      <c r="J16" s="124">
        <v>81</v>
      </c>
      <c r="K16" s="124">
        <v>136</v>
      </c>
      <c r="L16" s="124">
        <v>100</v>
      </c>
      <c r="M16" s="124">
        <v>95</v>
      </c>
      <c r="N16" s="124">
        <v>58</v>
      </c>
      <c r="O16" s="124">
        <v>34</v>
      </c>
      <c r="P16" s="124">
        <v>58</v>
      </c>
      <c r="Q16" s="124">
        <v>52</v>
      </c>
    </row>
    <row r="17" spans="1:17" ht="40.5" customHeight="1">
      <c r="A17" s="127" t="s">
        <v>1124</v>
      </c>
      <c r="B17" s="124">
        <v>4008</v>
      </c>
      <c r="C17" s="124">
        <v>2182</v>
      </c>
      <c r="D17" s="124">
        <v>1826</v>
      </c>
      <c r="E17" s="126">
        <v>13.57</v>
      </c>
      <c r="F17" s="124">
        <v>847</v>
      </c>
      <c r="G17" s="124">
        <v>865</v>
      </c>
      <c r="H17" s="124">
        <v>426</v>
      </c>
      <c r="I17" s="124">
        <v>333</v>
      </c>
      <c r="J17" s="124">
        <v>481</v>
      </c>
      <c r="K17" s="124">
        <v>346</v>
      </c>
      <c r="L17" s="124">
        <v>178</v>
      </c>
      <c r="M17" s="124">
        <v>129</v>
      </c>
      <c r="N17" s="124">
        <v>108</v>
      </c>
      <c r="O17" s="124">
        <v>68</v>
      </c>
      <c r="P17" s="124">
        <v>142</v>
      </c>
      <c r="Q17" s="124">
        <v>85</v>
      </c>
    </row>
    <row r="18" spans="1:17" ht="40.5" customHeight="1">
      <c r="A18" s="127" t="s">
        <v>1125</v>
      </c>
      <c r="B18" s="124">
        <v>3964</v>
      </c>
      <c r="C18" s="124">
        <v>2561</v>
      </c>
      <c r="D18" s="124">
        <v>1403</v>
      </c>
      <c r="E18" s="126">
        <v>13.43</v>
      </c>
      <c r="F18" s="124">
        <v>1190</v>
      </c>
      <c r="G18" s="124">
        <v>727</v>
      </c>
      <c r="H18" s="124">
        <v>467</v>
      </c>
      <c r="I18" s="124">
        <v>255</v>
      </c>
      <c r="J18" s="124">
        <v>561</v>
      </c>
      <c r="K18" s="124">
        <v>242</v>
      </c>
      <c r="L18" s="124">
        <v>123</v>
      </c>
      <c r="M18" s="124">
        <v>79</v>
      </c>
      <c r="N18" s="124">
        <v>93</v>
      </c>
      <c r="O18" s="124">
        <v>38</v>
      </c>
      <c r="P18" s="124">
        <v>127</v>
      </c>
      <c r="Q18" s="124">
        <v>62</v>
      </c>
    </row>
    <row r="19" spans="1:17" ht="40.5" customHeight="1">
      <c r="A19" s="127" t="s">
        <v>1126</v>
      </c>
      <c r="B19" s="124">
        <v>3688</v>
      </c>
      <c r="C19" s="124">
        <v>2579</v>
      </c>
      <c r="D19" s="124">
        <v>1109</v>
      </c>
      <c r="E19" s="126">
        <v>12.49</v>
      </c>
      <c r="F19" s="124">
        <v>1399</v>
      </c>
      <c r="G19" s="124">
        <v>542</v>
      </c>
      <c r="H19" s="124">
        <v>427</v>
      </c>
      <c r="I19" s="124">
        <v>202</v>
      </c>
      <c r="J19" s="124">
        <v>427</v>
      </c>
      <c r="K19" s="124">
        <v>212</v>
      </c>
      <c r="L19" s="124">
        <v>151</v>
      </c>
      <c r="M19" s="124">
        <v>83</v>
      </c>
      <c r="N19" s="124">
        <v>63</v>
      </c>
      <c r="O19" s="124">
        <v>24</v>
      </c>
      <c r="P19" s="124">
        <v>112</v>
      </c>
      <c r="Q19" s="124">
        <v>46</v>
      </c>
    </row>
    <row r="20" spans="1:17" ht="40.5" customHeight="1">
      <c r="A20" s="127" t="s">
        <v>1127</v>
      </c>
      <c r="B20" s="122">
        <v>10956</v>
      </c>
      <c r="C20" s="124">
        <v>9105</v>
      </c>
      <c r="D20" s="124">
        <v>1851</v>
      </c>
      <c r="E20" s="126">
        <v>37.11</v>
      </c>
      <c r="F20" s="124">
        <v>5821</v>
      </c>
      <c r="G20" s="124">
        <v>1034</v>
      </c>
      <c r="H20" s="124">
        <v>1136</v>
      </c>
      <c r="I20" s="124">
        <v>281</v>
      </c>
      <c r="J20" s="124">
        <v>1218</v>
      </c>
      <c r="K20" s="124">
        <v>332</v>
      </c>
      <c r="L20" s="124">
        <v>414</v>
      </c>
      <c r="M20" s="124">
        <v>94</v>
      </c>
      <c r="N20" s="124">
        <v>191</v>
      </c>
      <c r="O20" s="124">
        <v>42</v>
      </c>
      <c r="P20" s="124">
        <v>325</v>
      </c>
      <c r="Q20" s="124">
        <v>68</v>
      </c>
    </row>
    <row r="21" spans="1:17" ht="40.5" customHeight="1">
      <c r="A21" s="127"/>
      <c r="B21" s="124"/>
      <c r="C21" s="124"/>
      <c r="D21" s="124"/>
      <c r="E21" s="126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ht="29.45" customHeight="1">
      <c r="A22" s="823" t="s">
        <v>1128</v>
      </c>
      <c r="B22" s="825" t="s">
        <v>1129</v>
      </c>
      <c r="C22" s="826"/>
      <c r="D22" s="826"/>
      <c r="E22" s="826"/>
      <c r="F22" s="826"/>
      <c r="G22" s="826"/>
      <c r="H22" s="826"/>
      <c r="I22" s="827"/>
      <c r="J22" s="1290">
        <v>43293</v>
      </c>
      <c r="K22" s="1291"/>
      <c r="L22" s="1291"/>
      <c r="M22" s="1291"/>
      <c r="N22" s="1291"/>
      <c r="O22" s="1291"/>
      <c r="P22" s="1292"/>
      <c r="Q22" s="1292"/>
    </row>
    <row r="23" spans="1:17" ht="29.45" customHeight="1">
      <c r="A23" s="824"/>
      <c r="B23" s="828" t="s">
        <v>1130</v>
      </c>
      <c r="C23" s="829"/>
      <c r="D23" s="823"/>
      <c r="E23" s="826" t="s">
        <v>1131</v>
      </c>
      <c r="F23" s="826"/>
      <c r="G23" s="826"/>
      <c r="H23" s="826"/>
      <c r="I23" s="827"/>
      <c r="J23" s="1290">
        <v>3359</v>
      </c>
      <c r="K23" s="1291"/>
      <c r="L23" s="1291"/>
      <c r="M23" s="1291"/>
      <c r="N23" s="1291"/>
      <c r="O23" s="1291"/>
      <c r="P23" s="1292"/>
      <c r="Q23" s="1292"/>
    </row>
    <row r="24" spans="1:17" ht="29.45" customHeight="1">
      <c r="A24" s="824"/>
      <c r="B24" s="814"/>
      <c r="C24" s="809"/>
      <c r="D24" s="810"/>
      <c r="E24" s="809" t="s">
        <v>1132</v>
      </c>
      <c r="F24" s="809"/>
      <c r="G24" s="809"/>
      <c r="H24" s="809"/>
      <c r="I24" s="810"/>
      <c r="J24" s="1290">
        <v>8676</v>
      </c>
      <c r="K24" s="1291"/>
      <c r="L24" s="1291"/>
      <c r="M24" s="1291"/>
      <c r="N24" s="1291"/>
      <c r="O24" s="1291"/>
      <c r="P24" s="1292"/>
      <c r="Q24" s="1292"/>
    </row>
    <row r="25" spans="1:17" ht="29.45" customHeight="1">
      <c r="A25" s="810"/>
      <c r="B25" s="814" t="s">
        <v>1133</v>
      </c>
      <c r="C25" s="809"/>
      <c r="D25" s="809"/>
      <c r="E25" s="809"/>
      <c r="F25" s="809"/>
      <c r="G25" s="809"/>
      <c r="H25" s="809"/>
      <c r="I25" s="810"/>
      <c r="J25" s="1290">
        <v>55327</v>
      </c>
      <c r="K25" s="1291"/>
      <c r="L25" s="1291"/>
      <c r="M25" s="1291"/>
      <c r="N25" s="1291"/>
      <c r="O25" s="1291"/>
      <c r="P25" s="128"/>
      <c r="Q25" s="128"/>
    </row>
    <row r="27" spans="1:17" s="129" customFormat="1" ht="21.2" customHeight="1">
      <c r="A27" s="1288" t="s">
        <v>1134</v>
      </c>
      <c r="B27" s="1288"/>
      <c r="C27" s="1288"/>
      <c r="D27" s="1288"/>
      <c r="E27" s="1288"/>
      <c r="F27" s="1288"/>
      <c r="G27" s="1288"/>
      <c r="H27" s="1288"/>
      <c r="I27" s="1288"/>
      <c r="J27" s="1288"/>
      <c r="K27" s="1288"/>
      <c r="L27" s="1288"/>
      <c r="M27" s="1288"/>
      <c r="N27" s="1288"/>
      <c r="O27" s="1288"/>
    </row>
    <row r="28" spans="1:17" s="129" customFormat="1" ht="21.2" customHeight="1">
      <c r="A28" s="1289" t="s">
        <v>1135</v>
      </c>
      <c r="B28" s="1289"/>
      <c r="C28" s="1289"/>
      <c r="D28" s="1289"/>
      <c r="E28" s="1289"/>
      <c r="F28" s="1289"/>
      <c r="G28" s="1289"/>
      <c r="H28" s="1289"/>
      <c r="I28" s="1289"/>
      <c r="J28" s="1289"/>
      <c r="K28" s="1289"/>
      <c r="L28" s="1289"/>
      <c r="M28" s="1289"/>
      <c r="N28" s="1289"/>
      <c r="O28" s="1289"/>
    </row>
    <row r="29" spans="1:17" s="130" customFormat="1" ht="14.25">
      <c r="A29" s="130" t="s">
        <v>1136</v>
      </c>
    </row>
    <row r="30" spans="1:17" s="130" customFormat="1" ht="14.25">
      <c r="A30" s="130" t="s">
        <v>1137</v>
      </c>
    </row>
  </sheetData>
  <mergeCells count="28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L5:M5"/>
    <mergeCell ref="N5:O5"/>
    <mergeCell ref="P5:Q5"/>
    <mergeCell ref="B6:D6"/>
    <mergeCell ref="F6:O6"/>
    <mergeCell ref="A5:A7"/>
    <mergeCell ref="B5:E5"/>
    <mergeCell ref="F5:G5"/>
    <mergeCell ref="H5:I5"/>
    <mergeCell ref="J5:K5"/>
    <mergeCell ref="A1:O1"/>
    <mergeCell ref="A2:O2"/>
    <mergeCell ref="B3:L3"/>
    <mergeCell ref="B4:L4"/>
    <mergeCell ref="O3:Q3"/>
    <mergeCell ref="O4:Q4"/>
  </mergeCells>
  <phoneticPr fontId="5" type="noConversion"/>
  <printOptions horizontalCentered="1"/>
  <pageMargins left="0" right="0" top="0" bottom="0" header="0.31496062992125984" footer="0.31496062992125984"/>
  <pageSetup paperSize="9" scale="8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Q30"/>
  <sheetViews>
    <sheetView topLeftCell="B1" workbookViewId="0">
      <selection activeCell="R1" sqref="R1:R65536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7" ht="24.95" customHeight="1">
      <c r="A1" s="805" t="s">
        <v>1050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1051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 customHeight="1">
      <c r="A3" s="2"/>
      <c r="B3" s="816" t="s">
        <v>1052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252"/>
      <c r="N3" s="252"/>
      <c r="O3" s="1215" t="s">
        <v>1472</v>
      </c>
      <c r="P3" s="1215"/>
      <c r="Q3" s="1215"/>
    </row>
    <row r="4" spans="1:17" ht="19.5" customHeight="1">
      <c r="A4" s="3"/>
      <c r="B4" s="833" t="s">
        <v>1053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253"/>
      <c r="N4" s="253"/>
      <c r="O4" s="1216" t="s">
        <v>1473</v>
      </c>
      <c r="P4" s="1216"/>
      <c r="Q4" s="1216"/>
    </row>
    <row r="5" spans="1:17" s="4" customFormat="1" ht="33.950000000000003" customHeight="1">
      <c r="A5" s="830" t="s">
        <v>1054</v>
      </c>
      <c r="B5" s="820" t="s">
        <v>1055</v>
      </c>
      <c r="C5" s="821"/>
      <c r="D5" s="821"/>
      <c r="E5" s="822"/>
      <c r="F5" s="836" t="s">
        <v>1056</v>
      </c>
      <c r="G5" s="836"/>
      <c r="H5" s="836" t="s">
        <v>1057</v>
      </c>
      <c r="I5" s="836"/>
      <c r="J5" s="836" t="s">
        <v>1058</v>
      </c>
      <c r="K5" s="836"/>
      <c r="L5" s="836" t="s">
        <v>1059</v>
      </c>
      <c r="M5" s="836"/>
      <c r="N5" s="819" t="s">
        <v>1060</v>
      </c>
      <c r="O5" s="819"/>
      <c r="P5" s="819" t="s">
        <v>1061</v>
      </c>
      <c r="Q5" s="819"/>
    </row>
    <row r="6" spans="1:17" s="4" customFormat="1" ht="34.700000000000003" customHeight="1">
      <c r="A6" s="831"/>
      <c r="B6" s="820" t="s">
        <v>1062</v>
      </c>
      <c r="C6" s="821"/>
      <c r="D6" s="822"/>
      <c r="E6" s="5" t="s">
        <v>1063</v>
      </c>
      <c r="F6" s="819" t="s">
        <v>1064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7" s="4" customFormat="1" ht="34.700000000000003" customHeight="1">
      <c r="A7" s="832"/>
      <c r="B7" s="13" t="s">
        <v>1065</v>
      </c>
      <c r="C7" s="14" t="s">
        <v>1066</v>
      </c>
      <c r="D7" s="14" t="s">
        <v>1067</v>
      </c>
      <c r="E7" s="7" t="s">
        <v>1068</v>
      </c>
      <c r="F7" s="6" t="s">
        <v>1069</v>
      </c>
      <c r="G7" s="6" t="s">
        <v>1070</v>
      </c>
      <c r="H7" s="6" t="s">
        <v>1069</v>
      </c>
      <c r="I7" s="6" t="s">
        <v>1070</v>
      </c>
      <c r="J7" s="6" t="s">
        <v>1069</v>
      </c>
      <c r="K7" s="6" t="s">
        <v>1070</v>
      </c>
      <c r="L7" s="6" t="s">
        <v>1069</v>
      </c>
      <c r="M7" s="6" t="s">
        <v>1070</v>
      </c>
      <c r="N7" s="6" t="s">
        <v>1069</v>
      </c>
      <c r="O7" s="6" t="s">
        <v>1070</v>
      </c>
      <c r="P7" s="6" t="s">
        <v>1069</v>
      </c>
      <c r="Q7" s="6" t="s">
        <v>1070</v>
      </c>
    </row>
    <row r="8" spans="1:17" ht="40.5" customHeight="1">
      <c r="A8" s="12" t="s">
        <v>1071</v>
      </c>
      <c r="B8" s="18">
        <v>29745</v>
      </c>
      <c r="C8" s="18">
        <v>19357</v>
      </c>
      <c r="D8" s="18">
        <v>10388</v>
      </c>
      <c r="E8" s="19">
        <v>100</v>
      </c>
      <c r="F8" s="18">
        <v>10493</v>
      </c>
      <c r="G8" s="8">
        <v>4796</v>
      </c>
      <c r="H8" s="8">
        <v>3249</v>
      </c>
      <c r="I8" s="8">
        <v>2086</v>
      </c>
      <c r="J8" s="8">
        <v>2927</v>
      </c>
      <c r="K8" s="8">
        <v>1719</v>
      </c>
      <c r="L8" s="8">
        <v>1143</v>
      </c>
      <c r="M8" s="8">
        <v>826</v>
      </c>
      <c r="N8" s="8">
        <v>646</v>
      </c>
      <c r="O8" s="8">
        <v>481</v>
      </c>
      <c r="P8" s="8">
        <v>899</v>
      </c>
      <c r="Q8" s="8">
        <v>480</v>
      </c>
    </row>
    <row r="9" spans="1:17" ht="40.5" customHeight="1">
      <c r="A9" s="10" t="s">
        <v>1072</v>
      </c>
      <c r="B9" s="8">
        <v>435</v>
      </c>
      <c r="C9" s="8">
        <v>280</v>
      </c>
      <c r="D9" s="8">
        <v>155</v>
      </c>
      <c r="E9" s="9">
        <v>1.46</v>
      </c>
      <c r="F9" s="8">
        <v>195</v>
      </c>
      <c r="G9" s="8">
        <v>62</v>
      </c>
      <c r="H9" s="8">
        <v>28</v>
      </c>
      <c r="I9" s="8">
        <v>36</v>
      </c>
      <c r="J9" s="8">
        <v>38</v>
      </c>
      <c r="K9" s="8">
        <v>31</v>
      </c>
      <c r="L9" s="8">
        <v>8</v>
      </c>
      <c r="M9" s="8">
        <v>13</v>
      </c>
      <c r="N9" s="8">
        <v>4</v>
      </c>
      <c r="O9" s="8">
        <v>9</v>
      </c>
      <c r="P9" s="8">
        <v>7</v>
      </c>
      <c r="Q9" s="8">
        <v>4</v>
      </c>
    </row>
    <row r="10" spans="1:17" ht="40.5" customHeight="1">
      <c r="A10" s="10" t="s">
        <v>1073</v>
      </c>
      <c r="B10" s="8">
        <v>125</v>
      </c>
      <c r="C10" s="8">
        <v>75</v>
      </c>
      <c r="D10" s="8">
        <v>50</v>
      </c>
      <c r="E10" s="9">
        <v>0.42</v>
      </c>
      <c r="F10" s="8">
        <v>27</v>
      </c>
      <c r="G10" s="8">
        <v>22</v>
      </c>
      <c r="H10" s="8">
        <v>4</v>
      </c>
      <c r="I10" s="8">
        <v>5</v>
      </c>
      <c r="J10" s="8">
        <v>4</v>
      </c>
      <c r="K10" s="8">
        <v>1</v>
      </c>
      <c r="L10" s="8">
        <v>0</v>
      </c>
      <c r="M10" s="8">
        <v>4</v>
      </c>
      <c r="N10" s="8">
        <v>7</v>
      </c>
      <c r="O10" s="8">
        <v>14</v>
      </c>
      <c r="P10" s="8">
        <v>33</v>
      </c>
      <c r="Q10" s="8">
        <v>4</v>
      </c>
    </row>
    <row r="11" spans="1:17" ht="40.5" customHeight="1">
      <c r="A11" s="10" t="s">
        <v>1074</v>
      </c>
      <c r="B11" s="8">
        <v>419</v>
      </c>
      <c r="C11" s="8">
        <v>147</v>
      </c>
      <c r="D11" s="8">
        <v>272</v>
      </c>
      <c r="E11" s="9">
        <v>1.41</v>
      </c>
      <c r="F11" s="8">
        <v>52</v>
      </c>
      <c r="G11" s="8">
        <v>100</v>
      </c>
      <c r="H11" s="8">
        <v>47</v>
      </c>
      <c r="I11" s="8">
        <v>66</v>
      </c>
      <c r="J11" s="8">
        <v>7</v>
      </c>
      <c r="K11" s="8">
        <v>33</v>
      </c>
      <c r="L11" s="8">
        <v>10</v>
      </c>
      <c r="M11" s="8">
        <v>11</v>
      </c>
      <c r="N11" s="8">
        <v>7</v>
      </c>
      <c r="O11" s="8">
        <v>45</v>
      </c>
      <c r="P11" s="8">
        <v>24</v>
      </c>
      <c r="Q11" s="8">
        <v>17</v>
      </c>
    </row>
    <row r="12" spans="1:17" ht="40.5" customHeight="1">
      <c r="A12" s="11" t="s">
        <v>1075</v>
      </c>
      <c r="B12" s="8">
        <v>817</v>
      </c>
      <c r="C12" s="8">
        <v>253</v>
      </c>
      <c r="D12" s="8">
        <v>564</v>
      </c>
      <c r="E12" s="9">
        <v>2.75</v>
      </c>
      <c r="F12" s="8">
        <v>44</v>
      </c>
      <c r="G12" s="8">
        <v>117</v>
      </c>
      <c r="H12" s="8">
        <v>152</v>
      </c>
      <c r="I12" s="8">
        <v>255</v>
      </c>
      <c r="J12" s="8">
        <v>22</v>
      </c>
      <c r="K12" s="8">
        <v>76</v>
      </c>
      <c r="L12" s="8">
        <v>14</v>
      </c>
      <c r="M12" s="8">
        <v>49</v>
      </c>
      <c r="N12" s="8">
        <v>12</v>
      </c>
      <c r="O12" s="8">
        <v>40</v>
      </c>
      <c r="P12" s="8">
        <v>9</v>
      </c>
      <c r="Q12" s="8">
        <v>27</v>
      </c>
    </row>
    <row r="13" spans="1:17" ht="40.5" customHeight="1">
      <c r="A13" s="11" t="s">
        <v>1076</v>
      </c>
      <c r="B13" s="8">
        <v>872</v>
      </c>
      <c r="C13" s="8">
        <v>310</v>
      </c>
      <c r="D13" s="8">
        <v>562</v>
      </c>
      <c r="E13" s="9">
        <v>2.93</v>
      </c>
      <c r="F13" s="8">
        <v>97</v>
      </c>
      <c r="G13" s="8">
        <v>176</v>
      </c>
      <c r="H13" s="8">
        <v>92</v>
      </c>
      <c r="I13" s="8">
        <v>137</v>
      </c>
      <c r="J13" s="8">
        <v>38</v>
      </c>
      <c r="K13" s="8">
        <v>59</v>
      </c>
      <c r="L13" s="8">
        <v>36</v>
      </c>
      <c r="M13" s="8">
        <v>97</v>
      </c>
      <c r="N13" s="8">
        <v>33</v>
      </c>
      <c r="O13" s="8">
        <v>63</v>
      </c>
      <c r="P13" s="8">
        <v>14</v>
      </c>
      <c r="Q13" s="8">
        <v>30</v>
      </c>
    </row>
    <row r="14" spans="1:17" ht="40.5" customHeight="1">
      <c r="A14" s="11" t="s">
        <v>1077</v>
      </c>
      <c r="B14" s="8">
        <v>1165</v>
      </c>
      <c r="C14" s="8">
        <v>433</v>
      </c>
      <c r="D14" s="8">
        <v>732</v>
      </c>
      <c r="E14" s="9">
        <v>3.92</v>
      </c>
      <c r="F14" s="8">
        <v>163</v>
      </c>
      <c r="G14" s="8">
        <v>234</v>
      </c>
      <c r="H14" s="8">
        <v>111</v>
      </c>
      <c r="I14" s="8">
        <v>175</v>
      </c>
      <c r="J14" s="8">
        <v>52</v>
      </c>
      <c r="K14" s="8">
        <v>115</v>
      </c>
      <c r="L14" s="8">
        <v>55</v>
      </c>
      <c r="M14" s="8">
        <v>103</v>
      </c>
      <c r="N14" s="8">
        <v>28</v>
      </c>
      <c r="O14" s="8">
        <v>60</v>
      </c>
      <c r="P14" s="8">
        <v>24</v>
      </c>
      <c r="Q14" s="8">
        <v>45</v>
      </c>
    </row>
    <row r="15" spans="1:17" ht="40.5" customHeight="1">
      <c r="A15" s="11" t="s">
        <v>1078</v>
      </c>
      <c r="B15" s="8">
        <v>1487</v>
      </c>
      <c r="C15" s="8">
        <v>651</v>
      </c>
      <c r="D15" s="8">
        <v>836</v>
      </c>
      <c r="E15" s="9">
        <v>5</v>
      </c>
      <c r="F15" s="8">
        <v>281</v>
      </c>
      <c r="G15" s="8">
        <v>352</v>
      </c>
      <c r="H15" s="8">
        <v>146</v>
      </c>
      <c r="I15" s="8">
        <v>176</v>
      </c>
      <c r="J15" s="8">
        <v>89</v>
      </c>
      <c r="K15" s="8">
        <v>148</v>
      </c>
      <c r="L15" s="8">
        <v>68</v>
      </c>
      <c r="M15" s="8">
        <v>75</v>
      </c>
      <c r="N15" s="8">
        <v>47</v>
      </c>
      <c r="O15" s="8">
        <v>44</v>
      </c>
      <c r="P15" s="8">
        <v>20</v>
      </c>
      <c r="Q15" s="8">
        <v>41</v>
      </c>
    </row>
    <row r="16" spans="1:17" ht="40.5" customHeight="1">
      <c r="A16" s="11" t="s">
        <v>1079</v>
      </c>
      <c r="B16" s="8">
        <v>1752</v>
      </c>
      <c r="C16" s="8">
        <v>861</v>
      </c>
      <c r="D16" s="8">
        <v>891</v>
      </c>
      <c r="E16" s="9">
        <v>5.89</v>
      </c>
      <c r="F16" s="8">
        <v>362</v>
      </c>
      <c r="G16" s="8">
        <v>395</v>
      </c>
      <c r="H16" s="8">
        <v>213</v>
      </c>
      <c r="I16" s="8">
        <v>176</v>
      </c>
      <c r="J16" s="8">
        <v>85</v>
      </c>
      <c r="K16" s="8">
        <v>133</v>
      </c>
      <c r="L16" s="8">
        <v>93</v>
      </c>
      <c r="M16" s="8">
        <v>97</v>
      </c>
      <c r="N16" s="8">
        <v>52</v>
      </c>
      <c r="O16" s="8">
        <v>34</v>
      </c>
      <c r="P16" s="8">
        <v>56</v>
      </c>
      <c r="Q16" s="8">
        <v>56</v>
      </c>
    </row>
    <row r="17" spans="1:17" ht="40.5" customHeight="1">
      <c r="A17" s="11" t="s">
        <v>1080</v>
      </c>
      <c r="B17" s="8">
        <v>4085</v>
      </c>
      <c r="C17" s="8">
        <v>2242</v>
      </c>
      <c r="D17" s="8">
        <v>1843</v>
      </c>
      <c r="E17" s="9">
        <v>13.73</v>
      </c>
      <c r="F17" s="8">
        <v>939</v>
      </c>
      <c r="G17" s="8">
        <v>880</v>
      </c>
      <c r="H17" s="8">
        <v>430</v>
      </c>
      <c r="I17" s="8">
        <v>332</v>
      </c>
      <c r="J17" s="8">
        <v>449</v>
      </c>
      <c r="K17" s="8">
        <v>346</v>
      </c>
      <c r="L17" s="8">
        <v>184</v>
      </c>
      <c r="M17" s="8">
        <v>131</v>
      </c>
      <c r="N17" s="8">
        <v>99</v>
      </c>
      <c r="O17" s="8">
        <v>69</v>
      </c>
      <c r="P17" s="8">
        <v>141</v>
      </c>
      <c r="Q17" s="8">
        <v>85</v>
      </c>
    </row>
    <row r="18" spans="1:17" ht="40.5" customHeight="1">
      <c r="A18" s="11" t="s">
        <v>1081</v>
      </c>
      <c r="B18" s="8">
        <v>3844</v>
      </c>
      <c r="C18" s="8">
        <v>2520</v>
      </c>
      <c r="D18" s="8">
        <v>1324</v>
      </c>
      <c r="E18" s="9">
        <v>12.92</v>
      </c>
      <c r="F18" s="8">
        <v>1166</v>
      </c>
      <c r="G18" s="8">
        <v>671</v>
      </c>
      <c r="H18" s="8">
        <v>459</v>
      </c>
      <c r="I18" s="8">
        <v>248</v>
      </c>
      <c r="J18" s="8">
        <v>553</v>
      </c>
      <c r="K18" s="8">
        <v>237</v>
      </c>
      <c r="L18" s="8">
        <v>123</v>
      </c>
      <c r="M18" s="8">
        <v>72</v>
      </c>
      <c r="N18" s="8">
        <v>86</v>
      </c>
      <c r="O18" s="8">
        <v>35</v>
      </c>
      <c r="P18" s="8">
        <v>133</v>
      </c>
      <c r="Q18" s="8">
        <v>61</v>
      </c>
    </row>
    <row r="19" spans="1:17" ht="40.5" customHeight="1">
      <c r="A19" s="11" t="s">
        <v>1082</v>
      </c>
      <c r="B19" s="8">
        <v>3377</v>
      </c>
      <c r="C19" s="8">
        <v>2318</v>
      </c>
      <c r="D19" s="8">
        <v>1059</v>
      </c>
      <c r="E19" s="9">
        <v>11.35</v>
      </c>
      <c r="F19" s="8">
        <v>1156</v>
      </c>
      <c r="G19" s="8">
        <v>503</v>
      </c>
      <c r="H19" s="8">
        <v>437</v>
      </c>
      <c r="I19" s="8">
        <v>199</v>
      </c>
      <c r="J19" s="8">
        <v>397</v>
      </c>
      <c r="K19" s="8">
        <v>209</v>
      </c>
      <c r="L19" s="8">
        <v>143</v>
      </c>
      <c r="M19" s="8">
        <v>78</v>
      </c>
      <c r="N19" s="8">
        <v>68</v>
      </c>
      <c r="O19" s="8">
        <v>25</v>
      </c>
      <c r="P19" s="8">
        <v>117</v>
      </c>
      <c r="Q19" s="8">
        <v>45</v>
      </c>
    </row>
    <row r="20" spans="1:17" ht="40.5" customHeight="1">
      <c r="A20" s="11" t="s">
        <v>1083</v>
      </c>
      <c r="B20" s="18">
        <v>11367</v>
      </c>
      <c r="C20" s="8">
        <v>9267</v>
      </c>
      <c r="D20" s="8">
        <v>2100</v>
      </c>
      <c r="E20" s="9">
        <v>38.21</v>
      </c>
      <c r="F20" s="8">
        <v>6011</v>
      </c>
      <c r="G20" s="8">
        <v>1284</v>
      </c>
      <c r="H20" s="8">
        <v>1130</v>
      </c>
      <c r="I20" s="8">
        <v>281</v>
      </c>
      <c r="J20" s="8">
        <v>1193</v>
      </c>
      <c r="K20" s="8">
        <v>331</v>
      </c>
      <c r="L20" s="8">
        <v>409</v>
      </c>
      <c r="M20" s="8">
        <v>96</v>
      </c>
      <c r="N20" s="8">
        <v>203</v>
      </c>
      <c r="O20" s="8">
        <v>43</v>
      </c>
      <c r="P20" s="8">
        <v>321</v>
      </c>
      <c r="Q20" s="8">
        <v>65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45" customHeight="1">
      <c r="A22" s="823" t="s">
        <v>1084</v>
      </c>
      <c r="B22" s="825" t="s">
        <v>1085</v>
      </c>
      <c r="C22" s="826"/>
      <c r="D22" s="826"/>
      <c r="E22" s="826"/>
      <c r="F22" s="826"/>
      <c r="G22" s="826"/>
      <c r="H22" s="826"/>
      <c r="I22" s="827"/>
      <c r="J22" s="811">
        <v>43883</v>
      </c>
      <c r="K22" s="812"/>
      <c r="L22" s="812"/>
      <c r="M22" s="812"/>
      <c r="N22" s="812"/>
      <c r="O22" s="812"/>
      <c r="P22" s="1293"/>
      <c r="Q22" s="1293"/>
    </row>
    <row r="23" spans="1:17" ht="29.45" customHeight="1">
      <c r="A23" s="824"/>
      <c r="B23" s="828" t="s">
        <v>1086</v>
      </c>
      <c r="C23" s="829"/>
      <c r="D23" s="823"/>
      <c r="E23" s="826" t="s">
        <v>1087</v>
      </c>
      <c r="F23" s="826"/>
      <c r="G23" s="826"/>
      <c r="H23" s="826"/>
      <c r="I23" s="827"/>
      <c r="J23" s="811">
        <v>3137</v>
      </c>
      <c r="K23" s="812"/>
      <c r="L23" s="812"/>
      <c r="M23" s="812"/>
      <c r="N23" s="812"/>
      <c r="O23" s="812"/>
      <c r="P23" s="1293"/>
      <c r="Q23" s="1293"/>
    </row>
    <row r="24" spans="1:17" ht="29.45" customHeight="1">
      <c r="A24" s="824"/>
      <c r="B24" s="814"/>
      <c r="C24" s="809"/>
      <c r="D24" s="810"/>
      <c r="E24" s="809" t="s">
        <v>1088</v>
      </c>
      <c r="F24" s="809"/>
      <c r="G24" s="809"/>
      <c r="H24" s="809"/>
      <c r="I24" s="810"/>
      <c r="J24" s="811">
        <v>2091</v>
      </c>
      <c r="K24" s="812"/>
      <c r="L24" s="812"/>
      <c r="M24" s="812"/>
      <c r="N24" s="812"/>
      <c r="O24" s="812"/>
      <c r="P24" s="1293"/>
      <c r="Q24" s="1293"/>
    </row>
    <row r="25" spans="1:17" ht="29.45" customHeight="1">
      <c r="A25" s="810"/>
      <c r="B25" s="814" t="s">
        <v>1089</v>
      </c>
      <c r="C25" s="809"/>
      <c r="D25" s="809"/>
      <c r="E25" s="809"/>
      <c r="F25" s="809"/>
      <c r="G25" s="809"/>
      <c r="H25" s="809"/>
      <c r="I25" s="810"/>
      <c r="J25" s="811">
        <v>49110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1090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1091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1092</v>
      </c>
    </row>
    <row r="30" spans="1:17" s="16" customFormat="1" ht="14.25">
      <c r="A30" s="16" t="s">
        <v>1093</v>
      </c>
    </row>
  </sheetData>
  <mergeCells count="28">
    <mergeCell ref="L5:M5"/>
    <mergeCell ref="A1:O1"/>
    <mergeCell ref="A2:O2"/>
    <mergeCell ref="B3:L3"/>
    <mergeCell ref="B4:L4"/>
    <mergeCell ref="O3:Q3"/>
    <mergeCell ref="O4:Q4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F5:G5"/>
    <mergeCell ref="H5:I5"/>
    <mergeCell ref="J5:K5"/>
    <mergeCell ref="E24:I24"/>
    <mergeCell ref="J24:Q24"/>
    <mergeCell ref="B25:I25"/>
    <mergeCell ref="J25:O25"/>
    <mergeCell ref="A27:O27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Q30"/>
  <sheetViews>
    <sheetView topLeftCell="E1" workbookViewId="0">
      <selection activeCell="R1" sqref="R1:R65536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7" ht="24.95" customHeight="1">
      <c r="A1" s="805" t="s">
        <v>1006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1007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 customHeight="1">
      <c r="A3" s="2"/>
      <c r="B3" s="816" t="s">
        <v>1008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252"/>
      <c r="N3" s="252"/>
      <c r="O3" s="1215" t="s">
        <v>1472</v>
      </c>
      <c r="P3" s="1215"/>
      <c r="Q3" s="1215"/>
    </row>
    <row r="4" spans="1:17" ht="19.5" customHeight="1">
      <c r="A4" s="3"/>
      <c r="B4" s="833" t="s">
        <v>1009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253"/>
      <c r="N4" s="253"/>
      <c r="O4" s="1216" t="s">
        <v>1473</v>
      </c>
      <c r="P4" s="1216"/>
      <c r="Q4" s="1216"/>
    </row>
    <row r="5" spans="1:17" s="4" customFormat="1" ht="33.950000000000003" customHeight="1">
      <c r="A5" s="830" t="s">
        <v>1010</v>
      </c>
      <c r="B5" s="820" t="s">
        <v>1011</v>
      </c>
      <c r="C5" s="821"/>
      <c r="D5" s="821"/>
      <c r="E5" s="822"/>
      <c r="F5" s="836" t="s">
        <v>1012</v>
      </c>
      <c r="G5" s="836"/>
      <c r="H5" s="836" t="s">
        <v>1013</v>
      </c>
      <c r="I5" s="836"/>
      <c r="J5" s="836" t="s">
        <v>1014</v>
      </c>
      <c r="K5" s="836"/>
      <c r="L5" s="836" t="s">
        <v>1015</v>
      </c>
      <c r="M5" s="836"/>
      <c r="N5" s="819" t="s">
        <v>1016</v>
      </c>
      <c r="O5" s="819"/>
      <c r="P5" s="819" t="s">
        <v>1017</v>
      </c>
      <c r="Q5" s="819"/>
    </row>
    <row r="6" spans="1:17" s="4" customFormat="1" ht="34.700000000000003" customHeight="1">
      <c r="A6" s="831"/>
      <c r="B6" s="820" t="s">
        <v>1018</v>
      </c>
      <c r="C6" s="821"/>
      <c r="D6" s="822"/>
      <c r="E6" s="5" t="s">
        <v>1019</v>
      </c>
      <c r="F6" s="819" t="s">
        <v>1020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7" s="4" customFormat="1" ht="34.700000000000003" customHeight="1">
      <c r="A7" s="832"/>
      <c r="B7" s="13" t="s">
        <v>1021</v>
      </c>
      <c r="C7" s="14" t="s">
        <v>1022</v>
      </c>
      <c r="D7" s="14" t="s">
        <v>1023</v>
      </c>
      <c r="E7" s="7" t="s">
        <v>1024</v>
      </c>
      <c r="F7" s="6" t="s">
        <v>1025</v>
      </c>
      <c r="G7" s="6" t="s">
        <v>1026</v>
      </c>
      <c r="H7" s="6" t="s">
        <v>1025</v>
      </c>
      <c r="I7" s="6" t="s">
        <v>1026</v>
      </c>
      <c r="J7" s="6" t="s">
        <v>1025</v>
      </c>
      <c r="K7" s="6" t="s">
        <v>1026</v>
      </c>
      <c r="L7" s="6" t="s">
        <v>1025</v>
      </c>
      <c r="M7" s="6" t="s">
        <v>1026</v>
      </c>
      <c r="N7" s="6" t="s">
        <v>1025</v>
      </c>
      <c r="O7" s="6" t="s">
        <v>1026</v>
      </c>
      <c r="P7" s="6" t="s">
        <v>1025</v>
      </c>
      <c r="Q7" s="6" t="s">
        <v>1026</v>
      </c>
    </row>
    <row r="8" spans="1:17" ht="40.5" customHeight="1">
      <c r="A8" s="12" t="s">
        <v>1027</v>
      </c>
      <c r="B8" s="18">
        <v>29517</v>
      </c>
      <c r="C8" s="18">
        <v>19248</v>
      </c>
      <c r="D8" s="18">
        <v>10269</v>
      </c>
      <c r="E8" s="19">
        <v>100</v>
      </c>
      <c r="F8" s="18">
        <v>10367</v>
      </c>
      <c r="G8" s="8">
        <v>4691</v>
      </c>
      <c r="H8" s="8">
        <v>3263</v>
      </c>
      <c r="I8" s="8">
        <v>2089</v>
      </c>
      <c r="J8" s="8">
        <v>2958</v>
      </c>
      <c r="K8" s="8">
        <v>1720</v>
      </c>
      <c r="L8" s="8">
        <v>1125</v>
      </c>
      <c r="M8" s="8">
        <v>811</v>
      </c>
      <c r="N8" s="8">
        <v>648</v>
      </c>
      <c r="O8" s="8">
        <v>484</v>
      </c>
      <c r="P8" s="8">
        <v>887</v>
      </c>
      <c r="Q8" s="8">
        <v>474</v>
      </c>
    </row>
    <row r="9" spans="1:17" ht="40.5" customHeight="1">
      <c r="A9" s="10" t="s">
        <v>1028</v>
      </c>
      <c r="B9" s="8">
        <v>544</v>
      </c>
      <c r="C9" s="8">
        <v>356</v>
      </c>
      <c r="D9" s="8">
        <v>188</v>
      </c>
      <c r="E9" s="9">
        <v>1.84</v>
      </c>
      <c r="F9" s="8">
        <v>246</v>
      </c>
      <c r="G9" s="8">
        <v>72</v>
      </c>
      <c r="H9" s="8">
        <v>38</v>
      </c>
      <c r="I9" s="8">
        <v>71</v>
      </c>
      <c r="J9" s="8">
        <v>43</v>
      </c>
      <c r="K9" s="8">
        <v>21</v>
      </c>
      <c r="L9" s="8">
        <v>15</v>
      </c>
      <c r="M9" s="8">
        <v>14</v>
      </c>
      <c r="N9" s="8">
        <v>8</v>
      </c>
      <c r="O9" s="8">
        <v>8</v>
      </c>
      <c r="P9" s="8">
        <v>6</v>
      </c>
      <c r="Q9" s="8">
        <v>2</v>
      </c>
    </row>
    <row r="10" spans="1:17" ht="40.5" customHeight="1">
      <c r="A10" s="10" t="s">
        <v>1029</v>
      </c>
      <c r="B10" s="8">
        <v>153</v>
      </c>
      <c r="C10" s="8">
        <v>92</v>
      </c>
      <c r="D10" s="8">
        <v>61</v>
      </c>
      <c r="E10" s="9">
        <v>0.52</v>
      </c>
      <c r="F10" s="8">
        <v>34</v>
      </c>
      <c r="G10" s="8">
        <v>29</v>
      </c>
      <c r="H10" s="8">
        <v>10</v>
      </c>
      <c r="I10" s="8">
        <v>5</v>
      </c>
      <c r="J10" s="8">
        <v>9</v>
      </c>
      <c r="K10" s="8">
        <v>5</v>
      </c>
      <c r="L10" s="8">
        <v>0</v>
      </c>
      <c r="M10" s="8">
        <v>3</v>
      </c>
      <c r="N10" s="8">
        <v>7</v>
      </c>
      <c r="O10" s="8">
        <v>15</v>
      </c>
      <c r="P10" s="8">
        <v>32</v>
      </c>
      <c r="Q10" s="8">
        <v>4</v>
      </c>
    </row>
    <row r="11" spans="1:17" ht="40.5" customHeight="1">
      <c r="A11" s="10" t="s">
        <v>1030</v>
      </c>
      <c r="B11" s="8">
        <v>389</v>
      </c>
      <c r="C11" s="8">
        <v>148</v>
      </c>
      <c r="D11" s="8">
        <v>241</v>
      </c>
      <c r="E11" s="9">
        <v>1.32</v>
      </c>
      <c r="F11" s="8">
        <v>57</v>
      </c>
      <c r="G11" s="8">
        <v>83</v>
      </c>
      <c r="H11" s="8">
        <v>50</v>
      </c>
      <c r="I11" s="8">
        <v>66</v>
      </c>
      <c r="J11" s="8">
        <v>3</v>
      </c>
      <c r="K11" s="8">
        <v>24</v>
      </c>
      <c r="L11" s="8">
        <v>8</v>
      </c>
      <c r="M11" s="8">
        <v>7</v>
      </c>
      <c r="N11" s="8">
        <v>6</v>
      </c>
      <c r="O11" s="8">
        <v>45</v>
      </c>
      <c r="P11" s="8">
        <v>24</v>
      </c>
      <c r="Q11" s="8">
        <v>16</v>
      </c>
    </row>
    <row r="12" spans="1:17" ht="40.5" customHeight="1">
      <c r="A12" s="11" t="s">
        <v>1031</v>
      </c>
      <c r="B12" s="8">
        <v>800</v>
      </c>
      <c r="C12" s="8">
        <v>267</v>
      </c>
      <c r="D12" s="8">
        <v>533</v>
      </c>
      <c r="E12" s="9">
        <v>2.71</v>
      </c>
      <c r="F12" s="8">
        <v>43</v>
      </c>
      <c r="G12" s="8">
        <v>131</v>
      </c>
      <c r="H12" s="8">
        <v>154</v>
      </c>
      <c r="I12" s="8">
        <v>203</v>
      </c>
      <c r="J12" s="8">
        <v>30</v>
      </c>
      <c r="K12" s="8">
        <v>75</v>
      </c>
      <c r="L12" s="8">
        <v>15</v>
      </c>
      <c r="M12" s="8">
        <v>51</v>
      </c>
      <c r="N12" s="8">
        <v>15</v>
      </c>
      <c r="O12" s="8">
        <v>43</v>
      </c>
      <c r="P12" s="8">
        <v>10</v>
      </c>
      <c r="Q12" s="8">
        <v>30</v>
      </c>
    </row>
    <row r="13" spans="1:17" ht="40.5" customHeight="1">
      <c r="A13" s="11" t="s">
        <v>1032</v>
      </c>
      <c r="B13" s="8">
        <v>865</v>
      </c>
      <c r="C13" s="8">
        <v>301</v>
      </c>
      <c r="D13" s="8">
        <v>564</v>
      </c>
      <c r="E13" s="9">
        <v>2.93</v>
      </c>
      <c r="F13" s="8">
        <v>95</v>
      </c>
      <c r="G13" s="8">
        <v>187</v>
      </c>
      <c r="H13" s="8">
        <v>85</v>
      </c>
      <c r="I13" s="8">
        <v>130</v>
      </c>
      <c r="J13" s="8">
        <v>40</v>
      </c>
      <c r="K13" s="8">
        <v>61</v>
      </c>
      <c r="L13" s="8">
        <v>29</v>
      </c>
      <c r="M13" s="8">
        <v>94</v>
      </c>
      <c r="N13" s="8">
        <v>33</v>
      </c>
      <c r="O13" s="8">
        <v>62</v>
      </c>
      <c r="P13" s="8">
        <v>19</v>
      </c>
      <c r="Q13" s="8">
        <v>30</v>
      </c>
    </row>
    <row r="14" spans="1:17" ht="40.5" customHeight="1">
      <c r="A14" s="11" t="s">
        <v>1033</v>
      </c>
      <c r="B14" s="8">
        <v>1226</v>
      </c>
      <c r="C14" s="8">
        <v>448</v>
      </c>
      <c r="D14" s="8">
        <v>778</v>
      </c>
      <c r="E14" s="9">
        <v>4.1500000000000004</v>
      </c>
      <c r="F14" s="8">
        <v>157</v>
      </c>
      <c r="G14" s="8">
        <v>268</v>
      </c>
      <c r="H14" s="8">
        <v>118</v>
      </c>
      <c r="I14" s="8">
        <v>184</v>
      </c>
      <c r="J14" s="8">
        <v>54</v>
      </c>
      <c r="K14" s="8">
        <v>125</v>
      </c>
      <c r="L14" s="8">
        <v>52</v>
      </c>
      <c r="M14" s="8">
        <v>97</v>
      </c>
      <c r="N14" s="8">
        <v>43</v>
      </c>
      <c r="O14" s="8">
        <v>60</v>
      </c>
      <c r="P14" s="8">
        <v>24</v>
      </c>
      <c r="Q14" s="8">
        <v>44</v>
      </c>
    </row>
    <row r="15" spans="1:17" ht="40.5" customHeight="1">
      <c r="A15" s="11" t="s">
        <v>1034</v>
      </c>
      <c r="B15" s="8">
        <v>1472</v>
      </c>
      <c r="C15" s="8">
        <v>638</v>
      </c>
      <c r="D15" s="8">
        <v>834</v>
      </c>
      <c r="E15" s="9">
        <v>4.99</v>
      </c>
      <c r="F15" s="8">
        <v>288</v>
      </c>
      <c r="G15" s="8">
        <v>363</v>
      </c>
      <c r="H15" s="8">
        <v>133</v>
      </c>
      <c r="I15" s="8">
        <v>175</v>
      </c>
      <c r="J15" s="8">
        <v>88</v>
      </c>
      <c r="K15" s="8">
        <v>143</v>
      </c>
      <c r="L15" s="8">
        <v>66</v>
      </c>
      <c r="M15" s="8">
        <v>67</v>
      </c>
      <c r="N15" s="8">
        <v>43</v>
      </c>
      <c r="O15" s="8">
        <v>48</v>
      </c>
      <c r="P15" s="8">
        <v>20</v>
      </c>
      <c r="Q15" s="8">
        <v>38</v>
      </c>
    </row>
    <row r="16" spans="1:17" ht="40.5" customHeight="1">
      <c r="A16" s="11" t="s">
        <v>1035</v>
      </c>
      <c r="B16" s="8">
        <v>1768</v>
      </c>
      <c r="C16" s="8">
        <v>852</v>
      </c>
      <c r="D16" s="8">
        <v>916</v>
      </c>
      <c r="E16" s="9">
        <v>5.99</v>
      </c>
      <c r="F16" s="8">
        <v>365</v>
      </c>
      <c r="G16" s="8">
        <v>411</v>
      </c>
      <c r="H16" s="8">
        <v>204</v>
      </c>
      <c r="I16" s="8">
        <v>183</v>
      </c>
      <c r="J16" s="8">
        <v>82</v>
      </c>
      <c r="K16" s="8">
        <v>138</v>
      </c>
      <c r="L16" s="8">
        <v>90</v>
      </c>
      <c r="M16" s="8">
        <v>91</v>
      </c>
      <c r="N16" s="8">
        <v>52</v>
      </c>
      <c r="O16" s="8">
        <v>35</v>
      </c>
      <c r="P16" s="8">
        <v>59</v>
      </c>
      <c r="Q16" s="8">
        <v>58</v>
      </c>
    </row>
    <row r="17" spans="1:17" ht="40.5" customHeight="1">
      <c r="A17" s="11" t="s">
        <v>1036</v>
      </c>
      <c r="B17" s="8">
        <v>4218</v>
      </c>
      <c r="C17" s="8">
        <v>2303</v>
      </c>
      <c r="D17" s="8">
        <v>1915</v>
      </c>
      <c r="E17" s="9">
        <v>14.29</v>
      </c>
      <c r="F17" s="8">
        <v>979</v>
      </c>
      <c r="G17" s="8">
        <v>939</v>
      </c>
      <c r="H17" s="8">
        <v>440</v>
      </c>
      <c r="I17" s="8">
        <v>334</v>
      </c>
      <c r="J17" s="8">
        <v>466</v>
      </c>
      <c r="K17" s="8">
        <v>350</v>
      </c>
      <c r="L17" s="8">
        <v>176</v>
      </c>
      <c r="M17" s="8">
        <v>133</v>
      </c>
      <c r="N17" s="8">
        <v>110</v>
      </c>
      <c r="O17" s="8">
        <v>76</v>
      </c>
      <c r="P17" s="8">
        <v>132</v>
      </c>
      <c r="Q17" s="8">
        <v>83</v>
      </c>
    </row>
    <row r="18" spans="1:17" ht="40.5" customHeight="1">
      <c r="A18" s="11" t="s">
        <v>1037</v>
      </c>
      <c r="B18" s="8">
        <v>4089</v>
      </c>
      <c r="C18" s="8">
        <v>2673</v>
      </c>
      <c r="D18" s="8">
        <v>1416</v>
      </c>
      <c r="E18" s="9">
        <v>13.85</v>
      </c>
      <c r="F18" s="8">
        <v>1300</v>
      </c>
      <c r="G18" s="8">
        <v>738</v>
      </c>
      <c r="H18" s="8">
        <v>468</v>
      </c>
      <c r="I18" s="8">
        <v>265</v>
      </c>
      <c r="J18" s="8">
        <v>553</v>
      </c>
      <c r="K18" s="8">
        <v>246</v>
      </c>
      <c r="L18" s="8">
        <v>128</v>
      </c>
      <c r="M18" s="8">
        <v>78</v>
      </c>
      <c r="N18" s="8">
        <v>90</v>
      </c>
      <c r="O18" s="8">
        <v>31</v>
      </c>
      <c r="P18" s="8">
        <v>134</v>
      </c>
      <c r="Q18" s="8">
        <v>58</v>
      </c>
    </row>
    <row r="19" spans="1:17" ht="40.5" customHeight="1">
      <c r="A19" s="11" t="s">
        <v>1038</v>
      </c>
      <c r="B19" s="8">
        <v>3674</v>
      </c>
      <c r="C19" s="8">
        <v>2596</v>
      </c>
      <c r="D19" s="8">
        <v>1078</v>
      </c>
      <c r="E19" s="9">
        <v>12.45</v>
      </c>
      <c r="F19" s="8">
        <v>1435</v>
      </c>
      <c r="G19" s="8">
        <v>532</v>
      </c>
      <c r="H19" s="8">
        <v>443</v>
      </c>
      <c r="I19" s="8">
        <v>193</v>
      </c>
      <c r="J19" s="8">
        <v>414</v>
      </c>
      <c r="K19" s="8">
        <v>205</v>
      </c>
      <c r="L19" s="8">
        <v>134</v>
      </c>
      <c r="M19" s="8">
        <v>84</v>
      </c>
      <c r="N19" s="8">
        <v>59</v>
      </c>
      <c r="O19" s="8">
        <v>20</v>
      </c>
      <c r="P19" s="8">
        <v>111</v>
      </c>
      <c r="Q19" s="8">
        <v>44</v>
      </c>
    </row>
    <row r="20" spans="1:17" ht="40.5" customHeight="1">
      <c r="A20" s="11" t="s">
        <v>1039</v>
      </c>
      <c r="B20" s="8">
        <v>10319</v>
      </c>
      <c r="C20" s="8">
        <v>8574</v>
      </c>
      <c r="D20" s="8">
        <v>1745</v>
      </c>
      <c r="E20" s="9">
        <v>34.96</v>
      </c>
      <c r="F20" s="8">
        <v>5368</v>
      </c>
      <c r="G20" s="8">
        <v>938</v>
      </c>
      <c r="H20" s="8">
        <v>1120</v>
      </c>
      <c r="I20" s="8">
        <v>280</v>
      </c>
      <c r="J20" s="8">
        <v>1176</v>
      </c>
      <c r="K20" s="8">
        <v>327</v>
      </c>
      <c r="L20" s="8">
        <v>412</v>
      </c>
      <c r="M20" s="8">
        <v>92</v>
      </c>
      <c r="N20" s="8">
        <v>182</v>
      </c>
      <c r="O20" s="8">
        <v>41</v>
      </c>
      <c r="P20" s="8">
        <v>316</v>
      </c>
      <c r="Q20" s="8">
        <v>67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45" customHeight="1">
      <c r="A22" s="823" t="s">
        <v>1040</v>
      </c>
      <c r="B22" s="825" t="s">
        <v>1041</v>
      </c>
      <c r="C22" s="826"/>
      <c r="D22" s="826"/>
      <c r="E22" s="826"/>
      <c r="F22" s="826"/>
      <c r="G22" s="826"/>
      <c r="H22" s="826"/>
      <c r="I22" s="827"/>
      <c r="J22" s="811">
        <v>42672</v>
      </c>
      <c r="K22" s="812"/>
      <c r="L22" s="812"/>
      <c r="M22" s="812"/>
      <c r="N22" s="812"/>
      <c r="O22" s="812"/>
      <c r="P22" s="1293"/>
      <c r="Q22" s="1293"/>
    </row>
    <row r="23" spans="1:17" ht="29.45" customHeight="1">
      <c r="A23" s="824"/>
      <c r="B23" s="828" t="s">
        <v>1042</v>
      </c>
      <c r="C23" s="829"/>
      <c r="D23" s="823"/>
      <c r="E23" s="826" t="s">
        <v>1043</v>
      </c>
      <c r="F23" s="826"/>
      <c r="G23" s="826"/>
      <c r="H23" s="826"/>
      <c r="I23" s="827"/>
      <c r="J23" s="811">
        <v>2996</v>
      </c>
      <c r="K23" s="812"/>
      <c r="L23" s="812"/>
      <c r="M23" s="812"/>
      <c r="N23" s="812"/>
      <c r="O23" s="812"/>
      <c r="P23" s="1293"/>
      <c r="Q23" s="1293"/>
    </row>
    <row r="24" spans="1:17" ht="29.45" customHeight="1">
      <c r="A24" s="824"/>
      <c r="B24" s="814"/>
      <c r="C24" s="809"/>
      <c r="D24" s="810"/>
      <c r="E24" s="809" t="s">
        <v>1044</v>
      </c>
      <c r="F24" s="809"/>
      <c r="G24" s="809"/>
      <c r="H24" s="809"/>
      <c r="I24" s="810"/>
      <c r="J24" s="811">
        <v>5235</v>
      </c>
      <c r="K24" s="812"/>
      <c r="L24" s="812"/>
      <c r="M24" s="812"/>
      <c r="N24" s="812"/>
      <c r="O24" s="812"/>
      <c r="P24" s="1293"/>
      <c r="Q24" s="1293"/>
    </row>
    <row r="25" spans="1:17" ht="29.45" customHeight="1">
      <c r="A25" s="810"/>
      <c r="B25" s="814" t="s">
        <v>1045</v>
      </c>
      <c r="C25" s="809"/>
      <c r="D25" s="809"/>
      <c r="E25" s="809"/>
      <c r="F25" s="809"/>
      <c r="G25" s="809"/>
      <c r="H25" s="809"/>
      <c r="I25" s="810"/>
      <c r="J25" s="811">
        <v>50904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1046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1047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1048</v>
      </c>
    </row>
    <row r="30" spans="1:17" s="16" customFormat="1" ht="14.25">
      <c r="A30" s="16" t="s">
        <v>1049</v>
      </c>
    </row>
  </sheetData>
  <mergeCells count="28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L5:M5"/>
    <mergeCell ref="N5:O5"/>
    <mergeCell ref="P5:Q5"/>
    <mergeCell ref="B6:D6"/>
    <mergeCell ref="F6:O6"/>
    <mergeCell ref="A5:A7"/>
    <mergeCell ref="B5:E5"/>
    <mergeCell ref="F5:G5"/>
    <mergeCell ref="H5:I5"/>
    <mergeCell ref="J5:K5"/>
    <mergeCell ref="A1:O1"/>
    <mergeCell ref="A2:O2"/>
    <mergeCell ref="B3:L3"/>
    <mergeCell ref="B4:L4"/>
    <mergeCell ref="O3:Q3"/>
    <mergeCell ref="O4:Q4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Q30"/>
  <sheetViews>
    <sheetView topLeftCell="E1" workbookViewId="0">
      <selection activeCell="P6" sqref="P6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7" ht="24.9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 customHeight="1">
      <c r="A3" s="2"/>
      <c r="B3" s="816" t="s">
        <v>1004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252"/>
      <c r="N3" s="252"/>
      <c r="O3" s="1215" t="s">
        <v>1472</v>
      </c>
      <c r="P3" s="1215"/>
      <c r="Q3" s="1215"/>
    </row>
    <row r="4" spans="1:17" ht="19.5" customHeight="1">
      <c r="A4" s="3"/>
      <c r="B4" s="833" t="s">
        <v>1005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253"/>
      <c r="N4" s="253"/>
      <c r="O4" s="1216" t="s">
        <v>1473</v>
      </c>
      <c r="P4" s="1216"/>
      <c r="Q4" s="1216"/>
    </row>
    <row r="5" spans="1:17" s="4" customFormat="1" ht="33.950000000000003" customHeight="1">
      <c r="A5" s="830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</row>
    <row r="6" spans="1:17" s="4" customFormat="1" ht="34.700000000000003" customHeight="1">
      <c r="A6" s="831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7" s="4" customFormat="1" ht="34.700000000000003" customHeight="1">
      <c r="A7" s="832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</row>
    <row r="8" spans="1:17" ht="40.5" customHeight="1">
      <c r="A8" s="12" t="s">
        <v>40</v>
      </c>
      <c r="B8" s="18">
        <v>28966</v>
      </c>
      <c r="C8" s="18">
        <v>18939</v>
      </c>
      <c r="D8" s="18">
        <v>10027</v>
      </c>
      <c r="E8" s="19">
        <v>100</v>
      </c>
      <c r="F8" s="18">
        <v>10106</v>
      </c>
      <c r="G8" s="8">
        <v>4514</v>
      </c>
      <c r="H8" s="8">
        <v>3256</v>
      </c>
      <c r="I8" s="8">
        <v>2070</v>
      </c>
      <c r="J8" s="8">
        <v>2983</v>
      </c>
      <c r="K8" s="8">
        <v>1705</v>
      </c>
      <c r="L8" s="8">
        <v>1104</v>
      </c>
      <c r="M8" s="8">
        <v>795</v>
      </c>
      <c r="N8" s="8">
        <v>628</v>
      </c>
      <c r="O8" s="8">
        <v>476</v>
      </c>
      <c r="P8" s="8">
        <v>862</v>
      </c>
      <c r="Q8" s="8">
        <v>467</v>
      </c>
    </row>
    <row r="9" spans="1:17" ht="40.5" customHeight="1">
      <c r="A9" s="10" t="s">
        <v>23</v>
      </c>
      <c r="B9" s="8">
        <v>360</v>
      </c>
      <c r="C9" s="8">
        <v>254</v>
      </c>
      <c r="D9" s="8">
        <v>106</v>
      </c>
      <c r="E9" s="9">
        <v>1.24</v>
      </c>
      <c r="F9" s="8">
        <v>165</v>
      </c>
      <c r="G9" s="8">
        <v>44</v>
      </c>
      <c r="H9" s="8">
        <v>24</v>
      </c>
      <c r="I9" s="8">
        <v>15</v>
      </c>
      <c r="J9" s="8">
        <v>45</v>
      </c>
      <c r="K9" s="8">
        <v>16</v>
      </c>
      <c r="L9" s="8">
        <v>12</v>
      </c>
      <c r="M9" s="8">
        <v>17</v>
      </c>
      <c r="N9" s="8">
        <v>5</v>
      </c>
      <c r="O9" s="8">
        <v>9</v>
      </c>
      <c r="P9" s="8">
        <v>3</v>
      </c>
      <c r="Q9" s="8">
        <v>5</v>
      </c>
    </row>
    <row r="10" spans="1:17" ht="40.5" customHeight="1">
      <c r="A10" s="10" t="s">
        <v>39</v>
      </c>
      <c r="B10" s="8">
        <v>154</v>
      </c>
      <c r="C10" s="8">
        <v>96</v>
      </c>
      <c r="D10" s="8">
        <v>58</v>
      </c>
      <c r="E10" s="9">
        <v>0.53</v>
      </c>
      <c r="F10" s="8">
        <v>46</v>
      </c>
      <c r="G10" s="8">
        <v>28</v>
      </c>
      <c r="H10" s="8">
        <v>7</v>
      </c>
      <c r="I10" s="8">
        <v>4</v>
      </c>
      <c r="J10" s="8">
        <v>5</v>
      </c>
      <c r="K10" s="8">
        <v>3</v>
      </c>
      <c r="L10" s="8">
        <v>3</v>
      </c>
      <c r="M10" s="8">
        <v>7</v>
      </c>
      <c r="N10" s="8">
        <v>5</v>
      </c>
      <c r="O10" s="8">
        <v>14</v>
      </c>
      <c r="P10" s="8">
        <v>30</v>
      </c>
      <c r="Q10" s="8">
        <v>2</v>
      </c>
    </row>
    <row r="11" spans="1:17" ht="40.5" customHeight="1">
      <c r="A11" s="10" t="s">
        <v>809</v>
      </c>
      <c r="B11" s="8">
        <v>441</v>
      </c>
      <c r="C11" s="8">
        <v>169</v>
      </c>
      <c r="D11" s="8">
        <v>272</v>
      </c>
      <c r="E11" s="9">
        <v>1.52</v>
      </c>
      <c r="F11" s="8">
        <v>63</v>
      </c>
      <c r="G11" s="8">
        <v>97</v>
      </c>
      <c r="H11" s="8">
        <v>54</v>
      </c>
      <c r="I11" s="8">
        <v>70</v>
      </c>
      <c r="J11" s="8">
        <v>5</v>
      </c>
      <c r="K11" s="8">
        <v>28</v>
      </c>
      <c r="L11" s="8">
        <v>7</v>
      </c>
      <c r="M11" s="8">
        <v>13</v>
      </c>
      <c r="N11" s="8">
        <v>7</v>
      </c>
      <c r="O11" s="8">
        <v>45</v>
      </c>
      <c r="P11" s="8">
        <v>33</v>
      </c>
      <c r="Q11" s="8">
        <v>19</v>
      </c>
    </row>
    <row r="12" spans="1:17" ht="40.5" customHeight="1">
      <c r="A12" s="11" t="s">
        <v>25</v>
      </c>
      <c r="B12" s="8">
        <v>822</v>
      </c>
      <c r="C12" s="8">
        <v>278</v>
      </c>
      <c r="D12" s="8">
        <v>544</v>
      </c>
      <c r="E12" s="9">
        <v>2.84</v>
      </c>
      <c r="F12" s="8">
        <v>49</v>
      </c>
      <c r="G12" s="8">
        <v>126</v>
      </c>
      <c r="H12" s="8">
        <v>164</v>
      </c>
      <c r="I12" s="8">
        <v>213</v>
      </c>
      <c r="J12" s="8">
        <v>29</v>
      </c>
      <c r="K12" s="8">
        <v>79</v>
      </c>
      <c r="L12" s="8">
        <v>16</v>
      </c>
      <c r="M12" s="8">
        <v>61</v>
      </c>
      <c r="N12" s="8">
        <v>13</v>
      </c>
      <c r="O12" s="8">
        <v>40</v>
      </c>
      <c r="P12" s="8">
        <v>7</v>
      </c>
      <c r="Q12" s="8">
        <v>25</v>
      </c>
    </row>
    <row r="13" spans="1:17" ht="40.5" customHeight="1">
      <c r="A13" s="11" t="s">
        <v>26</v>
      </c>
      <c r="B13" s="8">
        <v>860</v>
      </c>
      <c r="C13" s="8">
        <v>305</v>
      </c>
      <c r="D13" s="8">
        <v>555</v>
      </c>
      <c r="E13" s="9">
        <v>2.97</v>
      </c>
      <c r="F13" s="8">
        <v>79</v>
      </c>
      <c r="G13" s="8">
        <v>190</v>
      </c>
      <c r="H13" s="8">
        <v>94</v>
      </c>
      <c r="I13" s="8">
        <v>127</v>
      </c>
      <c r="J13" s="8">
        <v>44</v>
      </c>
      <c r="K13" s="8">
        <v>57</v>
      </c>
      <c r="L13" s="8">
        <v>32</v>
      </c>
      <c r="M13" s="8">
        <v>88</v>
      </c>
      <c r="N13" s="8">
        <v>31</v>
      </c>
      <c r="O13" s="8">
        <v>64</v>
      </c>
      <c r="P13" s="8">
        <v>25</v>
      </c>
      <c r="Q13" s="8">
        <v>29</v>
      </c>
    </row>
    <row r="14" spans="1:17" ht="40.5" customHeight="1">
      <c r="A14" s="11" t="s">
        <v>27</v>
      </c>
      <c r="B14" s="8">
        <v>1181</v>
      </c>
      <c r="C14" s="8">
        <v>428</v>
      </c>
      <c r="D14" s="8">
        <v>753</v>
      </c>
      <c r="E14" s="9">
        <v>4.08</v>
      </c>
      <c r="F14" s="8">
        <v>142</v>
      </c>
      <c r="G14" s="8">
        <v>257</v>
      </c>
      <c r="H14" s="8">
        <v>118</v>
      </c>
      <c r="I14" s="8">
        <v>189</v>
      </c>
      <c r="J14" s="8">
        <v>50</v>
      </c>
      <c r="K14" s="8">
        <v>120</v>
      </c>
      <c r="L14" s="8">
        <v>47</v>
      </c>
      <c r="M14" s="8">
        <v>92</v>
      </c>
      <c r="N14" s="8">
        <v>38</v>
      </c>
      <c r="O14" s="8">
        <v>55</v>
      </c>
      <c r="P14" s="8">
        <v>33</v>
      </c>
      <c r="Q14" s="8">
        <v>40</v>
      </c>
    </row>
    <row r="15" spans="1:17" ht="40.5" customHeight="1">
      <c r="A15" s="11" t="s">
        <v>28</v>
      </c>
      <c r="B15" s="8">
        <v>1541</v>
      </c>
      <c r="C15" s="8">
        <v>690</v>
      </c>
      <c r="D15" s="8">
        <v>851</v>
      </c>
      <c r="E15" s="9">
        <v>5.32</v>
      </c>
      <c r="F15" s="8">
        <v>313</v>
      </c>
      <c r="G15" s="8">
        <v>357</v>
      </c>
      <c r="H15" s="8">
        <v>147</v>
      </c>
      <c r="I15" s="8">
        <v>195</v>
      </c>
      <c r="J15" s="8">
        <v>100</v>
      </c>
      <c r="K15" s="8">
        <v>137</v>
      </c>
      <c r="L15" s="8">
        <v>66</v>
      </c>
      <c r="M15" s="8">
        <v>72</v>
      </c>
      <c r="N15" s="8">
        <v>44</v>
      </c>
      <c r="O15" s="8">
        <v>46</v>
      </c>
      <c r="P15" s="8">
        <v>20</v>
      </c>
      <c r="Q15" s="8">
        <v>44</v>
      </c>
    </row>
    <row r="16" spans="1:17" ht="40.5" customHeight="1">
      <c r="A16" s="11" t="s">
        <v>29</v>
      </c>
      <c r="B16" s="8">
        <v>1679</v>
      </c>
      <c r="C16" s="8">
        <v>814</v>
      </c>
      <c r="D16" s="8">
        <v>865</v>
      </c>
      <c r="E16" s="9">
        <v>5.8</v>
      </c>
      <c r="F16" s="8">
        <v>327</v>
      </c>
      <c r="G16" s="8">
        <v>374</v>
      </c>
      <c r="H16" s="8">
        <v>214</v>
      </c>
      <c r="I16" s="8">
        <v>190</v>
      </c>
      <c r="J16" s="8">
        <v>77</v>
      </c>
      <c r="K16" s="8">
        <v>130</v>
      </c>
      <c r="L16" s="8">
        <v>90</v>
      </c>
      <c r="M16" s="8">
        <v>71</v>
      </c>
      <c r="N16" s="8">
        <v>52</v>
      </c>
      <c r="O16" s="8">
        <v>38</v>
      </c>
      <c r="P16" s="8">
        <v>54</v>
      </c>
      <c r="Q16" s="8">
        <v>62</v>
      </c>
    </row>
    <row r="17" spans="1:17" ht="40.5" customHeight="1">
      <c r="A17" s="11" t="s">
        <v>30</v>
      </c>
      <c r="B17" s="8">
        <v>4131</v>
      </c>
      <c r="C17" s="8">
        <v>2251</v>
      </c>
      <c r="D17" s="8">
        <v>1880</v>
      </c>
      <c r="E17" s="9">
        <v>14.26</v>
      </c>
      <c r="F17" s="8">
        <v>909</v>
      </c>
      <c r="G17" s="8">
        <v>870</v>
      </c>
      <c r="H17" s="8">
        <v>462</v>
      </c>
      <c r="I17" s="8">
        <v>359</v>
      </c>
      <c r="J17" s="8">
        <v>467</v>
      </c>
      <c r="K17" s="8">
        <v>364</v>
      </c>
      <c r="L17" s="8">
        <v>167</v>
      </c>
      <c r="M17" s="8">
        <v>129</v>
      </c>
      <c r="N17" s="8">
        <v>105</v>
      </c>
      <c r="O17" s="8">
        <v>74</v>
      </c>
      <c r="P17" s="8">
        <v>141</v>
      </c>
      <c r="Q17" s="8">
        <v>84</v>
      </c>
    </row>
    <row r="18" spans="1:17" ht="40.5" customHeight="1">
      <c r="A18" s="11" t="s">
        <v>31</v>
      </c>
      <c r="B18" s="8">
        <v>3968</v>
      </c>
      <c r="C18" s="8">
        <v>2567</v>
      </c>
      <c r="D18" s="8">
        <v>1401</v>
      </c>
      <c r="E18" s="9">
        <v>13.7</v>
      </c>
      <c r="F18" s="8">
        <v>1197</v>
      </c>
      <c r="G18" s="8">
        <v>713</v>
      </c>
      <c r="H18" s="8">
        <v>466</v>
      </c>
      <c r="I18" s="8">
        <v>274</v>
      </c>
      <c r="J18" s="8">
        <v>581</v>
      </c>
      <c r="K18" s="8">
        <v>245</v>
      </c>
      <c r="L18" s="8">
        <v>110</v>
      </c>
      <c r="M18" s="8">
        <v>79</v>
      </c>
      <c r="N18" s="8">
        <v>91</v>
      </c>
      <c r="O18" s="8">
        <v>31</v>
      </c>
      <c r="P18" s="8">
        <v>122</v>
      </c>
      <c r="Q18" s="8">
        <v>59</v>
      </c>
    </row>
    <row r="19" spans="1:17" ht="40.5" customHeight="1">
      <c r="A19" s="11" t="s">
        <v>32</v>
      </c>
      <c r="B19" s="8">
        <v>3594</v>
      </c>
      <c r="C19" s="8">
        <v>2556</v>
      </c>
      <c r="D19" s="8">
        <v>1038</v>
      </c>
      <c r="E19" s="9">
        <v>12.41</v>
      </c>
      <c r="F19" s="8">
        <v>1394</v>
      </c>
      <c r="G19" s="8">
        <v>528</v>
      </c>
      <c r="H19" s="8">
        <v>452</v>
      </c>
      <c r="I19" s="8">
        <v>172</v>
      </c>
      <c r="J19" s="8">
        <v>402</v>
      </c>
      <c r="K19" s="8">
        <v>203</v>
      </c>
      <c r="L19" s="8">
        <v>147</v>
      </c>
      <c r="M19" s="8">
        <v>78</v>
      </c>
      <c r="N19" s="8">
        <v>64</v>
      </c>
      <c r="O19" s="8">
        <v>16</v>
      </c>
      <c r="P19" s="8">
        <v>97</v>
      </c>
      <c r="Q19" s="8">
        <v>41</v>
      </c>
    </row>
    <row r="20" spans="1:17" ht="40.5" customHeight="1">
      <c r="A20" s="11" t="s">
        <v>33</v>
      </c>
      <c r="B20" s="18">
        <v>10235</v>
      </c>
      <c r="C20" s="8">
        <v>8531</v>
      </c>
      <c r="D20" s="8">
        <v>1704</v>
      </c>
      <c r="E20" s="9">
        <v>35.33</v>
      </c>
      <c r="F20" s="8">
        <v>5422</v>
      </c>
      <c r="G20" s="8">
        <v>930</v>
      </c>
      <c r="H20" s="8">
        <v>1054</v>
      </c>
      <c r="I20" s="8">
        <v>262</v>
      </c>
      <c r="J20" s="8">
        <v>1178</v>
      </c>
      <c r="K20" s="8">
        <v>323</v>
      </c>
      <c r="L20" s="8">
        <v>407</v>
      </c>
      <c r="M20" s="8">
        <v>88</v>
      </c>
      <c r="N20" s="8">
        <v>173</v>
      </c>
      <c r="O20" s="8">
        <v>44</v>
      </c>
      <c r="P20" s="8">
        <v>297</v>
      </c>
      <c r="Q20" s="8">
        <v>57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4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42705</v>
      </c>
      <c r="K22" s="812"/>
      <c r="L22" s="812"/>
      <c r="M22" s="812"/>
      <c r="N22" s="812"/>
      <c r="O22" s="812"/>
      <c r="P22" s="1293"/>
      <c r="Q22" s="1293"/>
    </row>
    <row r="23" spans="1:17" ht="29.4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3229</v>
      </c>
      <c r="K23" s="812"/>
      <c r="L23" s="812"/>
      <c r="M23" s="812"/>
      <c r="N23" s="812"/>
      <c r="O23" s="812"/>
      <c r="P23" s="1293"/>
      <c r="Q23" s="1293"/>
    </row>
    <row r="24" spans="1:17" ht="29.4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7305</v>
      </c>
      <c r="K24" s="812"/>
      <c r="L24" s="812"/>
      <c r="M24" s="812"/>
      <c r="N24" s="812"/>
      <c r="O24" s="812"/>
      <c r="P24" s="1293"/>
      <c r="Q24" s="1293"/>
    </row>
    <row r="25" spans="1:17" ht="29.4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53239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28">
    <mergeCell ref="L5:M5"/>
    <mergeCell ref="A1:O1"/>
    <mergeCell ref="A2:O2"/>
    <mergeCell ref="B3:L3"/>
    <mergeCell ref="B4:L4"/>
    <mergeCell ref="O3:Q3"/>
    <mergeCell ref="O4:Q4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F5:G5"/>
    <mergeCell ref="H5:I5"/>
    <mergeCell ref="J5:K5"/>
    <mergeCell ref="E24:I24"/>
    <mergeCell ref="J24:Q24"/>
    <mergeCell ref="B25:I25"/>
    <mergeCell ref="J25:O25"/>
    <mergeCell ref="A27:O27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R30"/>
  <sheetViews>
    <sheetView workbookViewId="0">
      <selection activeCell="D12" sqref="D12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4.9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1002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</v>
      </c>
      <c r="Q3" s="817"/>
      <c r="R3" s="817"/>
    </row>
    <row r="4" spans="1:18" ht="18" customHeight="1">
      <c r="A4" s="3"/>
      <c r="B4" s="833" t="s">
        <v>1003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</v>
      </c>
      <c r="Q4" s="835"/>
      <c r="R4" s="835"/>
    </row>
    <row r="5" spans="1:18" s="4" customFormat="1" ht="33.950000000000003" customHeight="1">
      <c r="A5" s="830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</row>
    <row r="6" spans="1:18" s="4" customFormat="1" ht="34.700000000000003" customHeight="1">
      <c r="A6" s="831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</row>
    <row r="8" spans="1:18" ht="40.5" customHeight="1">
      <c r="A8" s="12" t="s">
        <v>40</v>
      </c>
      <c r="B8" s="18">
        <v>28775</v>
      </c>
      <c r="C8" s="18">
        <v>18822</v>
      </c>
      <c r="D8" s="18">
        <v>9953</v>
      </c>
      <c r="E8" s="19">
        <v>100</v>
      </c>
      <c r="F8" s="8">
        <v>9960</v>
      </c>
      <c r="G8" s="8">
        <v>4441</v>
      </c>
      <c r="H8" s="8">
        <v>3260</v>
      </c>
      <c r="I8" s="8">
        <v>2070</v>
      </c>
      <c r="J8" s="8">
        <v>2986</v>
      </c>
      <c r="K8" s="8">
        <v>1725</v>
      </c>
      <c r="L8" s="8">
        <v>1115</v>
      </c>
      <c r="M8" s="8">
        <v>785</v>
      </c>
      <c r="N8" s="8">
        <v>629</v>
      </c>
      <c r="O8" s="8">
        <v>470</v>
      </c>
      <c r="P8" s="8">
        <v>872</v>
      </c>
      <c r="Q8" s="8">
        <v>462</v>
      </c>
    </row>
    <row r="9" spans="1:18" ht="40.5" customHeight="1">
      <c r="A9" s="10" t="s">
        <v>23</v>
      </c>
      <c r="B9" s="8">
        <v>292</v>
      </c>
      <c r="C9" s="8">
        <v>189</v>
      </c>
      <c r="D9" s="8">
        <v>103</v>
      </c>
      <c r="E9" s="9">
        <v>1.01</v>
      </c>
      <c r="F9" s="8">
        <v>104</v>
      </c>
      <c r="G9" s="8">
        <v>34</v>
      </c>
      <c r="H9" s="8">
        <v>29</v>
      </c>
      <c r="I9" s="8">
        <v>18</v>
      </c>
      <c r="J9" s="8">
        <v>25</v>
      </c>
      <c r="K9" s="8">
        <v>18</v>
      </c>
      <c r="L9" s="8">
        <v>21</v>
      </c>
      <c r="M9" s="8">
        <v>21</v>
      </c>
      <c r="N9" s="8">
        <v>5</v>
      </c>
      <c r="O9" s="8">
        <v>6</v>
      </c>
      <c r="P9" s="8">
        <v>5</v>
      </c>
      <c r="Q9" s="8">
        <v>6</v>
      </c>
    </row>
    <row r="10" spans="1:18" ht="40.5" customHeight="1">
      <c r="A10" s="10" t="s">
        <v>39</v>
      </c>
      <c r="B10" s="8">
        <v>157</v>
      </c>
      <c r="C10" s="8">
        <v>97</v>
      </c>
      <c r="D10" s="8">
        <v>60</v>
      </c>
      <c r="E10" s="9">
        <v>0.55000000000000004</v>
      </c>
      <c r="F10" s="8">
        <v>39</v>
      </c>
      <c r="G10" s="8">
        <v>24</v>
      </c>
      <c r="H10" s="8">
        <v>6</v>
      </c>
      <c r="I10" s="8">
        <v>7</v>
      </c>
      <c r="J10" s="8">
        <v>13</v>
      </c>
      <c r="K10" s="8">
        <v>4</v>
      </c>
      <c r="L10" s="8">
        <v>3</v>
      </c>
      <c r="M10" s="8">
        <v>7</v>
      </c>
      <c r="N10" s="8">
        <v>5</v>
      </c>
      <c r="O10" s="8">
        <v>15</v>
      </c>
      <c r="P10" s="8">
        <v>31</v>
      </c>
      <c r="Q10" s="8">
        <v>3</v>
      </c>
    </row>
    <row r="11" spans="1:18" ht="40.5" customHeight="1">
      <c r="A11" s="10" t="s">
        <v>809</v>
      </c>
      <c r="B11" s="8">
        <v>445</v>
      </c>
      <c r="C11" s="8">
        <v>161</v>
      </c>
      <c r="D11" s="8">
        <v>284</v>
      </c>
      <c r="E11" s="9">
        <v>1.55</v>
      </c>
      <c r="F11" s="8">
        <v>57</v>
      </c>
      <c r="G11" s="8">
        <v>116</v>
      </c>
      <c r="H11" s="8">
        <v>53</v>
      </c>
      <c r="I11" s="8">
        <v>72</v>
      </c>
      <c r="J11" s="8">
        <v>10</v>
      </c>
      <c r="K11" s="8">
        <v>23</v>
      </c>
      <c r="L11" s="8">
        <v>8</v>
      </c>
      <c r="M11" s="8">
        <v>10</v>
      </c>
      <c r="N11" s="8">
        <v>8</v>
      </c>
      <c r="O11" s="8">
        <v>48</v>
      </c>
      <c r="P11" s="8">
        <v>25</v>
      </c>
      <c r="Q11" s="8">
        <v>15</v>
      </c>
    </row>
    <row r="12" spans="1:18" ht="40.5" customHeight="1">
      <c r="A12" s="11" t="s">
        <v>25</v>
      </c>
      <c r="B12" s="8">
        <v>811</v>
      </c>
      <c r="C12" s="8">
        <v>281</v>
      </c>
      <c r="D12" s="8">
        <v>530</v>
      </c>
      <c r="E12" s="9">
        <v>2.82</v>
      </c>
      <c r="F12" s="8">
        <v>57</v>
      </c>
      <c r="G12" s="8">
        <v>117</v>
      </c>
      <c r="H12" s="8">
        <v>162</v>
      </c>
      <c r="I12" s="8">
        <v>216</v>
      </c>
      <c r="J12" s="8">
        <v>25</v>
      </c>
      <c r="K12" s="8">
        <v>82</v>
      </c>
      <c r="L12" s="8">
        <v>15</v>
      </c>
      <c r="M12" s="8">
        <v>56</v>
      </c>
      <c r="N12" s="8">
        <v>14</v>
      </c>
      <c r="O12" s="8">
        <v>40</v>
      </c>
      <c r="P12" s="8">
        <v>8</v>
      </c>
      <c r="Q12" s="8">
        <v>19</v>
      </c>
    </row>
    <row r="13" spans="1:18" ht="40.5" customHeight="1">
      <c r="A13" s="11" t="s">
        <v>26</v>
      </c>
      <c r="B13" s="8">
        <v>831</v>
      </c>
      <c r="C13" s="8">
        <v>304</v>
      </c>
      <c r="D13" s="8">
        <v>527</v>
      </c>
      <c r="E13" s="9">
        <v>2.89</v>
      </c>
      <c r="F13" s="8">
        <v>81</v>
      </c>
      <c r="G13" s="8">
        <v>171</v>
      </c>
      <c r="H13" s="8">
        <v>95</v>
      </c>
      <c r="I13" s="8">
        <v>123</v>
      </c>
      <c r="J13" s="8">
        <v>44</v>
      </c>
      <c r="K13" s="8">
        <v>60</v>
      </c>
      <c r="L13" s="8">
        <v>30</v>
      </c>
      <c r="M13" s="8">
        <v>81</v>
      </c>
      <c r="N13" s="8">
        <v>31</v>
      </c>
      <c r="O13" s="8">
        <v>62</v>
      </c>
      <c r="P13" s="8">
        <v>23</v>
      </c>
      <c r="Q13" s="8">
        <v>30</v>
      </c>
    </row>
    <row r="14" spans="1:18" ht="40.5" customHeight="1">
      <c r="A14" s="11" t="s">
        <v>27</v>
      </c>
      <c r="B14" s="8">
        <v>1103</v>
      </c>
      <c r="C14" s="8">
        <v>405</v>
      </c>
      <c r="D14" s="8">
        <v>698</v>
      </c>
      <c r="E14" s="9">
        <v>3.83</v>
      </c>
      <c r="F14" s="8">
        <v>111</v>
      </c>
      <c r="G14" s="8">
        <v>213</v>
      </c>
      <c r="H14" s="8">
        <v>126</v>
      </c>
      <c r="I14" s="8">
        <v>184</v>
      </c>
      <c r="J14" s="8">
        <v>56</v>
      </c>
      <c r="K14" s="8">
        <v>124</v>
      </c>
      <c r="L14" s="8">
        <v>40</v>
      </c>
      <c r="M14" s="8">
        <v>85</v>
      </c>
      <c r="N14" s="8">
        <v>38</v>
      </c>
      <c r="O14" s="8">
        <v>52</v>
      </c>
      <c r="P14" s="8">
        <v>34</v>
      </c>
      <c r="Q14" s="8">
        <v>40</v>
      </c>
    </row>
    <row r="15" spans="1:18" ht="40.5" customHeight="1">
      <c r="A15" s="11" t="s">
        <v>28</v>
      </c>
      <c r="B15" s="8">
        <v>1468</v>
      </c>
      <c r="C15" s="8">
        <v>666</v>
      </c>
      <c r="D15" s="8">
        <v>802</v>
      </c>
      <c r="E15" s="9">
        <v>5.0999999999999996</v>
      </c>
      <c r="F15" s="8">
        <v>299</v>
      </c>
      <c r="G15" s="8">
        <v>309</v>
      </c>
      <c r="H15" s="8">
        <v>142</v>
      </c>
      <c r="I15" s="8">
        <v>187</v>
      </c>
      <c r="J15" s="8">
        <v>86</v>
      </c>
      <c r="K15" s="8">
        <v>144</v>
      </c>
      <c r="L15" s="8">
        <v>71</v>
      </c>
      <c r="M15" s="8">
        <v>72</v>
      </c>
      <c r="N15" s="8">
        <v>46</v>
      </c>
      <c r="O15" s="8">
        <v>46</v>
      </c>
      <c r="P15" s="8">
        <v>22</v>
      </c>
      <c r="Q15" s="8">
        <v>44</v>
      </c>
    </row>
    <row r="16" spans="1:18" ht="40.5" customHeight="1">
      <c r="A16" s="11" t="s">
        <v>29</v>
      </c>
      <c r="B16" s="8">
        <v>1628</v>
      </c>
      <c r="C16" s="8">
        <v>790</v>
      </c>
      <c r="D16" s="8">
        <v>838</v>
      </c>
      <c r="E16" s="9">
        <v>5.66</v>
      </c>
      <c r="F16" s="8">
        <v>304</v>
      </c>
      <c r="G16" s="8">
        <v>338</v>
      </c>
      <c r="H16" s="8">
        <v>215</v>
      </c>
      <c r="I16" s="8">
        <v>181</v>
      </c>
      <c r="J16" s="8">
        <v>79</v>
      </c>
      <c r="K16" s="8">
        <v>137</v>
      </c>
      <c r="L16" s="8">
        <v>85</v>
      </c>
      <c r="M16" s="8">
        <v>80</v>
      </c>
      <c r="N16" s="8">
        <v>52</v>
      </c>
      <c r="O16" s="8">
        <v>37</v>
      </c>
      <c r="P16" s="8">
        <v>55</v>
      </c>
      <c r="Q16" s="8">
        <v>65</v>
      </c>
    </row>
    <row r="17" spans="1:17" ht="40.5" customHeight="1">
      <c r="A17" s="11" t="s">
        <v>30</v>
      </c>
      <c r="B17" s="8">
        <v>3952</v>
      </c>
      <c r="C17" s="8">
        <v>2210</v>
      </c>
      <c r="D17" s="8">
        <v>1742</v>
      </c>
      <c r="E17" s="9">
        <v>13.73</v>
      </c>
      <c r="F17" s="8">
        <v>841</v>
      </c>
      <c r="G17" s="8">
        <v>724</v>
      </c>
      <c r="H17" s="8">
        <v>447</v>
      </c>
      <c r="I17" s="8">
        <v>370</v>
      </c>
      <c r="J17" s="8">
        <v>503</v>
      </c>
      <c r="K17" s="8">
        <v>361</v>
      </c>
      <c r="L17" s="8">
        <v>167</v>
      </c>
      <c r="M17" s="8">
        <v>130</v>
      </c>
      <c r="N17" s="8">
        <v>102</v>
      </c>
      <c r="O17" s="8">
        <v>72</v>
      </c>
      <c r="P17" s="8">
        <v>150</v>
      </c>
      <c r="Q17" s="8">
        <v>85</v>
      </c>
    </row>
    <row r="18" spans="1:17" ht="40.5" customHeight="1">
      <c r="A18" s="11" t="s">
        <v>31</v>
      </c>
      <c r="B18" s="8">
        <v>3749</v>
      </c>
      <c r="C18" s="8">
        <v>2424</v>
      </c>
      <c r="D18" s="8">
        <v>1325</v>
      </c>
      <c r="E18" s="9">
        <v>13.03</v>
      </c>
      <c r="F18" s="8">
        <v>1069</v>
      </c>
      <c r="G18" s="8">
        <v>645</v>
      </c>
      <c r="H18" s="8">
        <v>476</v>
      </c>
      <c r="I18" s="8">
        <v>269</v>
      </c>
      <c r="J18" s="8">
        <v>556</v>
      </c>
      <c r="K18" s="8">
        <v>244</v>
      </c>
      <c r="L18" s="8">
        <v>110</v>
      </c>
      <c r="M18" s="8">
        <v>77</v>
      </c>
      <c r="N18" s="8">
        <v>91</v>
      </c>
      <c r="O18" s="8">
        <v>33</v>
      </c>
      <c r="P18" s="8">
        <v>122</v>
      </c>
      <c r="Q18" s="8">
        <v>57</v>
      </c>
    </row>
    <row r="19" spans="1:17" ht="40.5" customHeight="1">
      <c r="A19" s="11" t="s">
        <v>32</v>
      </c>
      <c r="B19" s="8">
        <v>3266</v>
      </c>
      <c r="C19" s="8">
        <v>2288</v>
      </c>
      <c r="D19" s="8">
        <v>978</v>
      </c>
      <c r="E19" s="9">
        <v>11.35</v>
      </c>
      <c r="F19" s="8">
        <v>1129</v>
      </c>
      <c r="G19" s="8">
        <v>454</v>
      </c>
      <c r="H19" s="8">
        <v>455</v>
      </c>
      <c r="I19" s="8">
        <v>178</v>
      </c>
      <c r="J19" s="8">
        <v>408</v>
      </c>
      <c r="K19" s="8">
        <v>205</v>
      </c>
      <c r="L19" s="8">
        <v>135</v>
      </c>
      <c r="M19" s="8">
        <v>85</v>
      </c>
      <c r="N19" s="8">
        <v>65</v>
      </c>
      <c r="O19" s="8">
        <v>15</v>
      </c>
      <c r="P19" s="8">
        <v>96</v>
      </c>
      <c r="Q19" s="8">
        <v>41</v>
      </c>
    </row>
    <row r="20" spans="1:17" ht="40.5" customHeight="1">
      <c r="A20" s="11" t="s">
        <v>33</v>
      </c>
      <c r="B20" s="18">
        <v>11073</v>
      </c>
      <c r="C20" s="8">
        <v>9007</v>
      </c>
      <c r="D20" s="8">
        <v>2066</v>
      </c>
      <c r="E20" s="9">
        <v>38.479999999999997</v>
      </c>
      <c r="F20" s="8">
        <v>5869</v>
      </c>
      <c r="G20" s="8">
        <v>1296</v>
      </c>
      <c r="H20" s="8">
        <v>1054</v>
      </c>
      <c r="I20" s="8">
        <v>265</v>
      </c>
      <c r="J20" s="8">
        <v>1181</v>
      </c>
      <c r="K20" s="8">
        <v>323</v>
      </c>
      <c r="L20" s="8">
        <v>430</v>
      </c>
      <c r="M20" s="8">
        <v>81</v>
      </c>
      <c r="N20" s="8">
        <v>172</v>
      </c>
      <c r="O20" s="8">
        <v>44</v>
      </c>
      <c r="P20" s="8">
        <v>301</v>
      </c>
      <c r="Q20" s="8">
        <v>57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4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44177</v>
      </c>
      <c r="K22" s="812"/>
      <c r="L22" s="812"/>
      <c r="M22" s="812"/>
      <c r="N22" s="812"/>
      <c r="O22" s="812"/>
      <c r="P22" s="1293"/>
      <c r="Q22" s="1293"/>
    </row>
    <row r="23" spans="1:17" ht="29.4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3136</v>
      </c>
      <c r="K23" s="812"/>
      <c r="L23" s="812"/>
      <c r="M23" s="812"/>
      <c r="N23" s="812"/>
      <c r="O23" s="812"/>
      <c r="P23" s="1293"/>
      <c r="Q23" s="1293"/>
    </row>
    <row r="24" spans="1:17" ht="29.4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1181</v>
      </c>
      <c r="K24" s="812"/>
      <c r="L24" s="812"/>
      <c r="M24" s="812"/>
      <c r="N24" s="812"/>
      <c r="O24" s="812"/>
      <c r="P24" s="1293"/>
      <c r="Q24" s="1293"/>
    </row>
    <row r="25" spans="1:17" ht="29.4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48494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Q30"/>
  <sheetViews>
    <sheetView workbookViewId="0">
      <selection activeCell="J12" sqref="J12"/>
    </sheetView>
  </sheetViews>
  <sheetFormatPr defaultRowHeight="16.5"/>
  <cols>
    <col min="1" max="1" width="20.625" style="3" customWidth="1"/>
    <col min="2" max="15" width="7.125" style="1" customWidth="1"/>
    <col min="16" max="16" width="9" style="1"/>
    <col min="17" max="17" width="9" style="105"/>
    <col min="18" max="16384" width="9" style="1"/>
  </cols>
  <sheetData>
    <row r="1" spans="1:17" ht="24.95" customHeight="1">
      <c r="A1" s="805" t="s">
        <v>956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957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 customHeight="1">
      <c r="A3" s="106"/>
      <c r="B3" s="816" t="s">
        <v>958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107"/>
      <c r="N3" s="107"/>
      <c r="O3" s="805" t="s">
        <v>959</v>
      </c>
      <c r="P3" s="817"/>
      <c r="Q3" s="817"/>
    </row>
    <row r="4" spans="1:17" ht="18" customHeight="1">
      <c r="B4" s="833" t="s">
        <v>960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108"/>
      <c r="N4" s="108"/>
      <c r="O4" s="834" t="s">
        <v>961</v>
      </c>
      <c r="P4" s="835"/>
      <c r="Q4" s="835"/>
    </row>
    <row r="5" spans="1:17" s="4" customFormat="1" ht="33.950000000000003" customHeight="1">
      <c r="A5" s="1294" t="s">
        <v>962</v>
      </c>
      <c r="B5" s="820" t="s">
        <v>963</v>
      </c>
      <c r="C5" s="821"/>
      <c r="D5" s="821"/>
      <c r="E5" s="822"/>
      <c r="F5" s="836" t="s">
        <v>964</v>
      </c>
      <c r="G5" s="836"/>
      <c r="H5" s="836" t="s">
        <v>965</v>
      </c>
      <c r="I5" s="836"/>
      <c r="J5" s="836" t="s">
        <v>966</v>
      </c>
      <c r="K5" s="836"/>
      <c r="L5" s="836" t="s">
        <v>967</v>
      </c>
      <c r="M5" s="836"/>
      <c r="N5" s="819" t="s">
        <v>968</v>
      </c>
      <c r="O5" s="819"/>
      <c r="P5" s="819" t="s">
        <v>969</v>
      </c>
      <c r="Q5" s="819"/>
    </row>
    <row r="6" spans="1:17" s="4" customFormat="1" ht="34.700000000000003" customHeight="1">
      <c r="A6" s="1295"/>
      <c r="B6" s="820" t="s">
        <v>970</v>
      </c>
      <c r="C6" s="821"/>
      <c r="D6" s="822"/>
      <c r="E6" s="5" t="s">
        <v>971</v>
      </c>
      <c r="F6" s="819" t="s">
        <v>972</v>
      </c>
      <c r="G6" s="819"/>
      <c r="H6" s="819"/>
      <c r="I6" s="819"/>
      <c r="J6" s="819"/>
      <c r="K6" s="819"/>
      <c r="L6" s="819"/>
      <c r="M6" s="819"/>
      <c r="N6" s="819"/>
      <c r="O6" s="819"/>
      <c r="Q6" s="3"/>
    </row>
    <row r="7" spans="1:17" s="4" customFormat="1" ht="34.700000000000003" customHeight="1">
      <c r="A7" s="1296"/>
      <c r="B7" s="13" t="s">
        <v>973</v>
      </c>
      <c r="C7" s="14" t="s">
        <v>974</v>
      </c>
      <c r="D7" s="14" t="s">
        <v>975</v>
      </c>
      <c r="E7" s="7" t="s">
        <v>976</v>
      </c>
      <c r="F7" s="6" t="s">
        <v>977</v>
      </c>
      <c r="G7" s="6" t="s">
        <v>978</v>
      </c>
      <c r="H7" s="6" t="s">
        <v>977</v>
      </c>
      <c r="I7" s="6" t="s">
        <v>978</v>
      </c>
      <c r="J7" s="6" t="s">
        <v>977</v>
      </c>
      <c r="K7" s="6" t="s">
        <v>978</v>
      </c>
      <c r="L7" s="6" t="s">
        <v>977</v>
      </c>
      <c r="M7" s="6" t="s">
        <v>978</v>
      </c>
      <c r="N7" s="6" t="s">
        <v>977</v>
      </c>
      <c r="O7" s="6" t="s">
        <v>978</v>
      </c>
      <c r="P7" s="6" t="s">
        <v>977</v>
      </c>
      <c r="Q7" s="104" t="s">
        <v>978</v>
      </c>
    </row>
    <row r="8" spans="1:17" ht="40.5" customHeight="1">
      <c r="A8" s="12" t="s">
        <v>979</v>
      </c>
      <c r="B8" s="18">
        <v>28807</v>
      </c>
      <c r="C8" s="18">
        <v>18846</v>
      </c>
      <c r="D8" s="18">
        <v>9961</v>
      </c>
      <c r="E8" s="19">
        <v>100</v>
      </c>
      <c r="F8" s="8">
        <v>9901</v>
      </c>
      <c r="G8" s="8">
        <v>4387</v>
      </c>
      <c r="H8" s="8">
        <v>3268</v>
      </c>
      <c r="I8" s="8">
        <v>2084</v>
      </c>
      <c r="J8" s="8">
        <v>3016</v>
      </c>
      <c r="K8" s="8">
        <v>1743</v>
      </c>
      <c r="L8" s="8">
        <v>1085</v>
      </c>
      <c r="M8" s="8">
        <v>765</v>
      </c>
      <c r="N8" s="8">
        <v>625</v>
      </c>
      <c r="O8" s="8">
        <v>467</v>
      </c>
      <c r="P8" s="8">
        <v>951</v>
      </c>
      <c r="Q8" s="109">
        <v>515</v>
      </c>
    </row>
    <row r="9" spans="1:17" ht="40.5" customHeight="1">
      <c r="A9" s="10" t="s">
        <v>980</v>
      </c>
      <c r="B9" s="8">
        <v>306</v>
      </c>
      <c r="C9" s="8">
        <v>186</v>
      </c>
      <c r="D9" s="8">
        <v>120</v>
      </c>
      <c r="E9" s="9">
        <v>1.06</v>
      </c>
      <c r="F9" s="8">
        <v>87</v>
      </c>
      <c r="G9" s="8">
        <v>39</v>
      </c>
      <c r="H9" s="8">
        <v>45</v>
      </c>
      <c r="I9" s="8">
        <v>25</v>
      </c>
      <c r="J9" s="8">
        <v>28</v>
      </c>
      <c r="K9" s="8">
        <v>22</v>
      </c>
      <c r="L9" s="8">
        <v>19</v>
      </c>
      <c r="M9" s="8">
        <v>16</v>
      </c>
      <c r="N9" s="8">
        <v>4</v>
      </c>
      <c r="O9" s="8">
        <v>10</v>
      </c>
      <c r="P9" s="8">
        <v>3</v>
      </c>
      <c r="Q9" s="109">
        <v>8</v>
      </c>
    </row>
    <row r="10" spans="1:17" ht="40.5" customHeight="1">
      <c r="A10" s="10" t="s">
        <v>981</v>
      </c>
      <c r="B10" s="8">
        <v>170</v>
      </c>
      <c r="C10" s="8">
        <v>103</v>
      </c>
      <c r="D10" s="8">
        <v>67</v>
      </c>
      <c r="E10" s="9">
        <v>0.59</v>
      </c>
      <c r="F10" s="8">
        <v>39</v>
      </c>
      <c r="G10" s="8">
        <v>27</v>
      </c>
      <c r="H10" s="8">
        <v>4</v>
      </c>
      <c r="I10" s="8">
        <v>4</v>
      </c>
      <c r="J10" s="8">
        <v>17</v>
      </c>
      <c r="K10" s="8">
        <v>8</v>
      </c>
      <c r="L10" s="8">
        <v>7</v>
      </c>
      <c r="M10" s="8">
        <v>7</v>
      </c>
      <c r="N10" s="8">
        <v>5</v>
      </c>
      <c r="O10" s="8">
        <v>15</v>
      </c>
      <c r="P10" s="8">
        <v>31</v>
      </c>
      <c r="Q10" s="109">
        <v>6</v>
      </c>
    </row>
    <row r="11" spans="1:17" ht="40.5" customHeight="1">
      <c r="A11" s="10" t="s">
        <v>982</v>
      </c>
      <c r="B11" s="8">
        <v>416</v>
      </c>
      <c r="C11" s="8">
        <v>153</v>
      </c>
      <c r="D11" s="8">
        <v>263</v>
      </c>
      <c r="E11" s="9">
        <v>1.44</v>
      </c>
      <c r="F11" s="8">
        <v>56</v>
      </c>
      <c r="G11" s="8">
        <v>87</v>
      </c>
      <c r="H11" s="8">
        <v>48</v>
      </c>
      <c r="I11" s="8">
        <v>69</v>
      </c>
      <c r="J11" s="8">
        <v>7</v>
      </c>
      <c r="K11" s="8">
        <v>26</v>
      </c>
      <c r="L11" s="8">
        <v>3</v>
      </c>
      <c r="M11" s="8">
        <v>17</v>
      </c>
      <c r="N11" s="8">
        <v>10</v>
      </c>
      <c r="O11" s="8">
        <v>47</v>
      </c>
      <c r="P11" s="8">
        <v>29</v>
      </c>
      <c r="Q11" s="109">
        <v>17</v>
      </c>
    </row>
    <row r="12" spans="1:17" ht="40.5" customHeight="1">
      <c r="A12" s="11" t="s">
        <v>983</v>
      </c>
      <c r="B12" s="8">
        <v>824</v>
      </c>
      <c r="C12" s="8">
        <v>288</v>
      </c>
      <c r="D12" s="8">
        <v>536</v>
      </c>
      <c r="E12" s="9">
        <v>2.86</v>
      </c>
      <c r="F12" s="8">
        <v>51</v>
      </c>
      <c r="G12" s="8">
        <v>129</v>
      </c>
      <c r="H12" s="8">
        <v>165</v>
      </c>
      <c r="I12" s="8">
        <v>216</v>
      </c>
      <c r="J12" s="8">
        <v>32</v>
      </c>
      <c r="K12" s="8">
        <v>80</v>
      </c>
      <c r="L12" s="8">
        <v>16</v>
      </c>
      <c r="M12" s="8">
        <v>52</v>
      </c>
      <c r="N12" s="8">
        <v>15</v>
      </c>
      <c r="O12" s="8">
        <v>41</v>
      </c>
      <c r="P12" s="8">
        <v>9</v>
      </c>
      <c r="Q12" s="109">
        <v>18</v>
      </c>
    </row>
    <row r="13" spans="1:17" ht="40.5" customHeight="1">
      <c r="A13" s="11" t="s">
        <v>984</v>
      </c>
      <c r="B13" s="8">
        <v>806</v>
      </c>
      <c r="C13" s="8">
        <v>279</v>
      </c>
      <c r="D13" s="8">
        <v>527</v>
      </c>
      <c r="E13" s="9">
        <v>2.8</v>
      </c>
      <c r="F13" s="8">
        <v>65</v>
      </c>
      <c r="G13" s="8">
        <v>164</v>
      </c>
      <c r="H13" s="8">
        <v>99</v>
      </c>
      <c r="I13" s="8">
        <v>130</v>
      </c>
      <c r="J13" s="8">
        <v>37</v>
      </c>
      <c r="K13" s="8">
        <v>60</v>
      </c>
      <c r="L13" s="8">
        <v>29</v>
      </c>
      <c r="M13" s="8">
        <v>80</v>
      </c>
      <c r="N13" s="8">
        <v>28</v>
      </c>
      <c r="O13" s="8">
        <v>62</v>
      </c>
      <c r="P13" s="8">
        <v>21</v>
      </c>
      <c r="Q13" s="109">
        <v>31</v>
      </c>
    </row>
    <row r="14" spans="1:17" ht="40.5" customHeight="1">
      <c r="A14" s="11" t="s">
        <v>985</v>
      </c>
      <c r="B14" s="8">
        <v>1133</v>
      </c>
      <c r="C14" s="8">
        <v>415</v>
      </c>
      <c r="D14" s="8">
        <v>718</v>
      </c>
      <c r="E14" s="9">
        <v>3.93</v>
      </c>
      <c r="F14" s="8">
        <v>128</v>
      </c>
      <c r="G14" s="8">
        <v>231</v>
      </c>
      <c r="H14" s="8">
        <v>111</v>
      </c>
      <c r="I14" s="8">
        <v>174</v>
      </c>
      <c r="J14" s="8">
        <v>56</v>
      </c>
      <c r="K14" s="8">
        <v>123</v>
      </c>
      <c r="L14" s="8">
        <v>35</v>
      </c>
      <c r="M14" s="8">
        <v>83</v>
      </c>
      <c r="N14" s="8">
        <v>51</v>
      </c>
      <c r="O14" s="8">
        <v>56</v>
      </c>
      <c r="P14" s="8">
        <v>34</v>
      </c>
      <c r="Q14" s="109">
        <v>51</v>
      </c>
    </row>
    <row r="15" spans="1:17" ht="40.5" customHeight="1">
      <c r="A15" s="11" t="s">
        <v>986</v>
      </c>
      <c r="B15" s="8">
        <v>1520</v>
      </c>
      <c r="C15" s="8">
        <v>674</v>
      </c>
      <c r="D15" s="8">
        <v>846</v>
      </c>
      <c r="E15" s="9">
        <v>5.28</v>
      </c>
      <c r="F15" s="8">
        <v>290</v>
      </c>
      <c r="G15" s="8">
        <v>345</v>
      </c>
      <c r="H15" s="8">
        <v>148</v>
      </c>
      <c r="I15" s="8">
        <v>194</v>
      </c>
      <c r="J15" s="8">
        <v>95</v>
      </c>
      <c r="K15" s="8">
        <v>139</v>
      </c>
      <c r="L15" s="8">
        <v>72</v>
      </c>
      <c r="M15" s="8">
        <v>78</v>
      </c>
      <c r="N15" s="8">
        <v>38</v>
      </c>
      <c r="O15" s="8">
        <v>45</v>
      </c>
      <c r="P15" s="8">
        <v>31</v>
      </c>
      <c r="Q15" s="109">
        <v>45</v>
      </c>
    </row>
    <row r="16" spans="1:17" ht="40.5" customHeight="1">
      <c r="A16" s="11" t="s">
        <v>987</v>
      </c>
      <c r="B16" s="8">
        <v>1698</v>
      </c>
      <c r="C16" s="8">
        <v>832</v>
      </c>
      <c r="D16" s="8">
        <v>866</v>
      </c>
      <c r="E16" s="9">
        <v>5.89</v>
      </c>
      <c r="F16" s="8">
        <v>324</v>
      </c>
      <c r="G16" s="8">
        <v>364</v>
      </c>
      <c r="H16" s="8">
        <v>219</v>
      </c>
      <c r="I16" s="8">
        <v>186</v>
      </c>
      <c r="J16" s="8">
        <v>96</v>
      </c>
      <c r="K16" s="8">
        <v>147</v>
      </c>
      <c r="L16" s="8">
        <v>83</v>
      </c>
      <c r="M16" s="8">
        <v>71</v>
      </c>
      <c r="N16" s="8">
        <v>48</v>
      </c>
      <c r="O16" s="8">
        <v>32</v>
      </c>
      <c r="P16" s="8">
        <v>62</v>
      </c>
      <c r="Q16" s="109">
        <v>66</v>
      </c>
    </row>
    <row r="17" spans="1:17" ht="40.5" customHeight="1">
      <c r="A17" s="11" t="s">
        <v>988</v>
      </c>
      <c r="B17" s="8">
        <v>4155</v>
      </c>
      <c r="C17" s="8">
        <v>2312</v>
      </c>
      <c r="D17" s="8">
        <v>1843</v>
      </c>
      <c r="E17" s="9">
        <v>14.42</v>
      </c>
      <c r="F17" s="8">
        <v>896</v>
      </c>
      <c r="G17" s="8">
        <v>824</v>
      </c>
      <c r="H17" s="8">
        <v>456</v>
      </c>
      <c r="I17" s="8">
        <v>370</v>
      </c>
      <c r="J17" s="8">
        <v>522</v>
      </c>
      <c r="K17" s="8">
        <v>360</v>
      </c>
      <c r="L17" s="8">
        <v>170</v>
      </c>
      <c r="M17" s="8">
        <v>127</v>
      </c>
      <c r="N17" s="8">
        <v>101</v>
      </c>
      <c r="O17" s="8">
        <v>69</v>
      </c>
      <c r="P17" s="8">
        <v>167</v>
      </c>
      <c r="Q17" s="109">
        <v>93</v>
      </c>
    </row>
    <row r="18" spans="1:17" ht="40.5" customHeight="1">
      <c r="A18" s="11" t="s">
        <v>989</v>
      </c>
      <c r="B18" s="8">
        <v>3933</v>
      </c>
      <c r="C18" s="8">
        <v>2537</v>
      </c>
      <c r="D18" s="8">
        <v>1396</v>
      </c>
      <c r="E18" s="9">
        <v>13.65</v>
      </c>
      <c r="F18" s="8">
        <v>1201</v>
      </c>
      <c r="G18" s="8">
        <v>696</v>
      </c>
      <c r="H18" s="8">
        <v>473</v>
      </c>
      <c r="I18" s="8">
        <v>277</v>
      </c>
      <c r="J18" s="8">
        <v>543</v>
      </c>
      <c r="K18" s="8">
        <v>247</v>
      </c>
      <c r="L18" s="8">
        <v>107</v>
      </c>
      <c r="M18" s="8">
        <v>75</v>
      </c>
      <c r="N18" s="8">
        <v>88</v>
      </c>
      <c r="O18" s="8">
        <v>29</v>
      </c>
      <c r="P18" s="8">
        <v>125</v>
      </c>
      <c r="Q18" s="109">
        <v>72</v>
      </c>
    </row>
    <row r="19" spans="1:17" ht="40.5" customHeight="1">
      <c r="A19" s="11" t="s">
        <v>990</v>
      </c>
      <c r="B19" s="8">
        <v>3640</v>
      </c>
      <c r="C19" s="8">
        <v>2602</v>
      </c>
      <c r="D19" s="8">
        <v>1038</v>
      </c>
      <c r="E19" s="9">
        <v>12.64</v>
      </c>
      <c r="F19" s="8">
        <v>1432</v>
      </c>
      <c r="G19" s="8">
        <v>509</v>
      </c>
      <c r="H19" s="8">
        <v>455</v>
      </c>
      <c r="I19" s="8">
        <v>178</v>
      </c>
      <c r="J19" s="8">
        <v>410</v>
      </c>
      <c r="K19" s="8">
        <v>205</v>
      </c>
      <c r="L19" s="8">
        <v>142</v>
      </c>
      <c r="M19" s="8">
        <v>80</v>
      </c>
      <c r="N19" s="8">
        <v>58</v>
      </c>
      <c r="O19" s="8">
        <v>19</v>
      </c>
      <c r="P19" s="8">
        <v>105</v>
      </c>
      <c r="Q19" s="109">
        <v>47</v>
      </c>
    </row>
    <row r="20" spans="1:17" ht="40.5" customHeight="1">
      <c r="A20" s="11" t="s">
        <v>991</v>
      </c>
      <c r="B20" s="18">
        <v>10206</v>
      </c>
      <c r="C20" s="8">
        <v>8465</v>
      </c>
      <c r="D20" s="8">
        <v>1741</v>
      </c>
      <c r="E20" s="9">
        <v>35.43</v>
      </c>
      <c r="F20" s="8">
        <v>5332</v>
      </c>
      <c r="G20" s="8">
        <v>972</v>
      </c>
      <c r="H20" s="8">
        <v>1045</v>
      </c>
      <c r="I20" s="8">
        <v>261</v>
      </c>
      <c r="J20" s="8">
        <v>1173</v>
      </c>
      <c r="K20" s="8">
        <v>326</v>
      </c>
      <c r="L20" s="8">
        <v>402</v>
      </c>
      <c r="M20" s="8">
        <v>79</v>
      </c>
      <c r="N20" s="8">
        <v>179</v>
      </c>
      <c r="O20" s="8">
        <v>42</v>
      </c>
      <c r="P20" s="8">
        <v>334</v>
      </c>
      <c r="Q20" s="109">
        <v>61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9"/>
    </row>
    <row r="22" spans="1:17" ht="29.45" customHeight="1">
      <c r="A22" s="823" t="s">
        <v>992</v>
      </c>
      <c r="B22" s="825" t="s">
        <v>993</v>
      </c>
      <c r="C22" s="826"/>
      <c r="D22" s="826"/>
      <c r="E22" s="826"/>
      <c r="F22" s="826"/>
      <c r="G22" s="826"/>
      <c r="H22" s="826"/>
      <c r="I22" s="827"/>
      <c r="J22" s="811">
        <v>42798</v>
      </c>
      <c r="K22" s="812"/>
      <c r="L22" s="812"/>
      <c r="M22" s="812"/>
      <c r="N22" s="812"/>
      <c r="O22" s="812"/>
      <c r="P22" s="1293"/>
      <c r="Q22" s="1293"/>
    </row>
    <row r="23" spans="1:17" ht="29.45" customHeight="1">
      <c r="A23" s="824"/>
      <c r="B23" s="828" t="s">
        <v>994</v>
      </c>
      <c r="C23" s="829"/>
      <c r="D23" s="823"/>
      <c r="E23" s="826" t="s">
        <v>995</v>
      </c>
      <c r="F23" s="826"/>
      <c r="G23" s="826"/>
      <c r="H23" s="826"/>
      <c r="I23" s="827"/>
      <c r="J23" s="811">
        <v>3160</v>
      </c>
      <c r="K23" s="812"/>
      <c r="L23" s="812"/>
      <c r="M23" s="812"/>
      <c r="N23" s="812"/>
      <c r="O23" s="812"/>
      <c r="P23" s="1293"/>
      <c r="Q23" s="1293"/>
    </row>
    <row r="24" spans="1:17" ht="29.45" customHeight="1">
      <c r="A24" s="824"/>
      <c r="B24" s="814"/>
      <c r="C24" s="809"/>
      <c r="D24" s="810"/>
      <c r="E24" s="809" t="s">
        <v>996</v>
      </c>
      <c r="F24" s="809"/>
      <c r="G24" s="809"/>
      <c r="H24" s="809"/>
      <c r="I24" s="810"/>
      <c r="J24" s="811">
        <v>1747</v>
      </c>
      <c r="K24" s="812"/>
      <c r="L24" s="812"/>
      <c r="M24" s="812"/>
      <c r="N24" s="812"/>
      <c r="O24" s="812"/>
      <c r="P24" s="1293"/>
      <c r="Q24" s="1293"/>
    </row>
    <row r="25" spans="1:17" ht="29.45" customHeight="1">
      <c r="A25" s="810"/>
      <c r="B25" s="814" t="s">
        <v>997</v>
      </c>
      <c r="C25" s="809"/>
      <c r="D25" s="809"/>
      <c r="E25" s="809"/>
      <c r="F25" s="809"/>
      <c r="G25" s="809"/>
      <c r="H25" s="809"/>
      <c r="I25" s="810"/>
      <c r="J25" s="811">
        <v>47706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998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  <c r="Q27" s="110"/>
    </row>
    <row r="28" spans="1:17" s="15" customFormat="1" ht="21.2" customHeight="1">
      <c r="A28" s="818" t="s">
        <v>999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Q28" s="110"/>
    </row>
    <row r="29" spans="1:17" s="16" customFormat="1" ht="14.25">
      <c r="A29" s="111" t="s">
        <v>1000</v>
      </c>
      <c r="Q29" s="111"/>
    </row>
    <row r="30" spans="1:17" s="16" customFormat="1" ht="14.25">
      <c r="A30" s="111" t="s">
        <v>1001</v>
      </c>
      <c r="Q30" s="111"/>
    </row>
  </sheetData>
  <mergeCells count="28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L5:M5"/>
    <mergeCell ref="N5:O5"/>
    <mergeCell ref="P5:Q5"/>
    <mergeCell ref="B6:D6"/>
    <mergeCell ref="F6:O6"/>
    <mergeCell ref="A5:A7"/>
    <mergeCell ref="B5:E5"/>
    <mergeCell ref="F5:G5"/>
    <mergeCell ref="H5:I5"/>
    <mergeCell ref="J5:K5"/>
    <mergeCell ref="A1:O1"/>
    <mergeCell ref="A2:O2"/>
    <mergeCell ref="B3:L3"/>
    <mergeCell ref="O3:Q3"/>
    <mergeCell ref="B4:L4"/>
    <mergeCell ref="O4:Q4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72"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Q30"/>
  <sheetViews>
    <sheetView zoomScale="75" workbookViewId="0">
      <selection activeCell="P13" sqref="P13"/>
    </sheetView>
  </sheetViews>
  <sheetFormatPr defaultRowHeight="16.5"/>
  <cols>
    <col min="1" max="1" width="20.625" style="3" customWidth="1"/>
    <col min="2" max="16" width="10.75" style="1" customWidth="1"/>
    <col min="17" max="17" width="10.75" style="105" customWidth="1"/>
    <col min="18" max="16384" width="9" style="1"/>
  </cols>
  <sheetData>
    <row r="1" spans="1:17" ht="24.9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7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7" ht="19.5">
      <c r="A3" s="106"/>
      <c r="B3" s="816" t="s">
        <v>924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112"/>
      <c r="N3" s="107"/>
      <c r="O3" s="805" t="s">
        <v>2</v>
      </c>
      <c r="P3" s="817"/>
      <c r="Q3" s="817"/>
    </row>
    <row r="4" spans="1:17" ht="18" customHeight="1">
      <c r="B4" s="833" t="s">
        <v>925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113"/>
      <c r="N4" s="108"/>
      <c r="O4" s="834" t="s">
        <v>3</v>
      </c>
      <c r="P4" s="835"/>
      <c r="Q4" s="835"/>
    </row>
    <row r="5" spans="1:17" s="4" customFormat="1" ht="33.950000000000003" customHeight="1">
      <c r="A5" s="1294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</row>
    <row r="6" spans="1:17" s="4" customFormat="1" ht="34.700000000000003" customHeight="1">
      <c r="A6" s="1295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  <c r="Q6" s="3"/>
    </row>
    <row r="7" spans="1:17" s="4" customFormat="1" ht="34.700000000000003" customHeight="1">
      <c r="A7" s="1296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104" t="s">
        <v>15</v>
      </c>
    </row>
    <row r="8" spans="1:17" ht="40.5" customHeight="1">
      <c r="A8" s="12" t="s">
        <v>40</v>
      </c>
      <c r="B8" s="18">
        <v>28915</v>
      </c>
      <c r="C8" s="18">
        <v>18931</v>
      </c>
      <c r="D8" s="8">
        <v>9984</v>
      </c>
      <c r="E8" s="19">
        <v>100</v>
      </c>
      <c r="F8" s="8">
        <v>9931</v>
      </c>
      <c r="G8" s="8">
        <v>4402</v>
      </c>
      <c r="H8" s="8">
        <v>3260</v>
      </c>
      <c r="I8" s="8">
        <v>2079</v>
      </c>
      <c r="J8" s="8">
        <v>3025</v>
      </c>
      <c r="K8" s="8">
        <v>1730</v>
      </c>
      <c r="L8" s="8">
        <v>1092</v>
      </c>
      <c r="M8" s="8">
        <v>776</v>
      </c>
      <c r="N8" s="8">
        <v>663</v>
      </c>
      <c r="O8" s="8">
        <v>481</v>
      </c>
      <c r="P8" s="8">
        <v>960</v>
      </c>
      <c r="Q8" s="109">
        <v>516</v>
      </c>
    </row>
    <row r="9" spans="1:17" ht="40.5" customHeight="1">
      <c r="A9" s="10" t="s">
        <v>23</v>
      </c>
      <c r="B9" s="8">
        <v>261</v>
      </c>
      <c r="C9" s="8">
        <v>156</v>
      </c>
      <c r="D9" s="8">
        <v>105</v>
      </c>
      <c r="E9" s="9">
        <v>0.9</v>
      </c>
      <c r="F9" s="8">
        <v>50</v>
      </c>
      <c r="G9" s="8">
        <v>32</v>
      </c>
      <c r="H9" s="8">
        <v>36</v>
      </c>
      <c r="I9" s="8">
        <v>19</v>
      </c>
      <c r="J9" s="8">
        <v>34</v>
      </c>
      <c r="K9" s="8">
        <v>22</v>
      </c>
      <c r="L9" s="8">
        <v>25</v>
      </c>
      <c r="M9" s="8">
        <v>20</v>
      </c>
      <c r="N9" s="8">
        <v>3</v>
      </c>
      <c r="O9" s="8">
        <v>7</v>
      </c>
      <c r="P9" s="8">
        <v>8</v>
      </c>
      <c r="Q9" s="109">
        <v>5</v>
      </c>
    </row>
    <row r="10" spans="1:17" ht="40.5" customHeight="1">
      <c r="A10" s="10" t="s">
        <v>39</v>
      </c>
      <c r="B10" s="8">
        <v>165</v>
      </c>
      <c r="C10" s="8">
        <v>98</v>
      </c>
      <c r="D10" s="8">
        <v>67</v>
      </c>
      <c r="E10" s="9">
        <v>0.56999999999999995</v>
      </c>
      <c r="F10" s="8">
        <v>41</v>
      </c>
      <c r="G10" s="8">
        <v>25</v>
      </c>
      <c r="H10" s="8">
        <v>5</v>
      </c>
      <c r="I10" s="8">
        <v>8</v>
      </c>
      <c r="J10" s="8">
        <v>5</v>
      </c>
      <c r="K10" s="8">
        <v>2</v>
      </c>
      <c r="L10" s="8">
        <v>9</v>
      </c>
      <c r="M10" s="8">
        <v>11</v>
      </c>
      <c r="N10" s="8">
        <v>5</v>
      </c>
      <c r="O10" s="8">
        <v>15</v>
      </c>
      <c r="P10" s="8">
        <v>33</v>
      </c>
      <c r="Q10" s="109">
        <v>6</v>
      </c>
    </row>
    <row r="11" spans="1:17" ht="40.5" customHeight="1">
      <c r="A11" s="10" t="s">
        <v>809</v>
      </c>
      <c r="B11" s="8">
        <v>466</v>
      </c>
      <c r="C11" s="8">
        <v>163</v>
      </c>
      <c r="D11" s="8">
        <v>303</v>
      </c>
      <c r="E11" s="9">
        <v>1.61</v>
      </c>
      <c r="F11" s="8">
        <v>70</v>
      </c>
      <c r="G11" s="8">
        <v>133</v>
      </c>
      <c r="H11" s="8">
        <v>48</v>
      </c>
      <c r="I11" s="8">
        <v>63</v>
      </c>
      <c r="J11" s="8">
        <v>5</v>
      </c>
      <c r="K11" s="8">
        <v>33</v>
      </c>
      <c r="L11" s="8">
        <v>3</v>
      </c>
      <c r="M11" s="8">
        <v>9</v>
      </c>
      <c r="N11" s="8">
        <v>11</v>
      </c>
      <c r="O11" s="8">
        <v>47</v>
      </c>
      <c r="P11" s="8">
        <v>26</v>
      </c>
      <c r="Q11" s="109">
        <v>18</v>
      </c>
    </row>
    <row r="12" spans="1:17" ht="40.5" customHeight="1">
      <c r="A12" s="11" t="s">
        <v>25</v>
      </c>
      <c r="B12" s="8">
        <v>787</v>
      </c>
      <c r="C12" s="8">
        <v>280</v>
      </c>
      <c r="D12" s="8">
        <v>507</v>
      </c>
      <c r="E12" s="9">
        <v>2.72</v>
      </c>
      <c r="F12" s="8">
        <v>50</v>
      </c>
      <c r="G12" s="8">
        <v>95</v>
      </c>
      <c r="H12" s="8">
        <v>168</v>
      </c>
      <c r="I12" s="8">
        <v>217</v>
      </c>
      <c r="J12" s="8">
        <v>24</v>
      </c>
      <c r="K12" s="8">
        <v>73</v>
      </c>
      <c r="L12" s="8">
        <v>17</v>
      </c>
      <c r="M12" s="8">
        <v>57</v>
      </c>
      <c r="N12" s="8">
        <v>16</v>
      </c>
      <c r="O12" s="8">
        <v>43</v>
      </c>
      <c r="P12" s="8">
        <v>5</v>
      </c>
      <c r="Q12" s="109">
        <v>22</v>
      </c>
    </row>
    <row r="13" spans="1:17" ht="40.5" customHeight="1">
      <c r="A13" s="11" t="s">
        <v>26</v>
      </c>
      <c r="B13" s="8">
        <v>827</v>
      </c>
      <c r="C13" s="8">
        <v>289</v>
      </c>
      <c r="D13" s="8">
        <v>538</v>
      </c>
      <c r="E13" s="9">
        <v>2.86</v>
      </c>
      <c r="F13" s="8">
        <v>68</v>
      </c>
      <c r="G13" s="8">
        <v>170</v>
      </c>
      <c r="H13" s="8">
        <v>94</v>
      </c>
      <c r="I13" s="8">
        <v>133</v>
      </c>
      <c r="J13" s="8">
        <v>44</v>
      </c>
      <c r="K13" s="8">
        <v>60</v>
      </c>
      <c r="L13" s="8">
        <v>25</v>
      </c>
      <c r="M13" s="8">
        <v>78</v>
      </c>
      <c r="N13" s="8">
        <v>38</v>
      </c>
      <c r="O13" s="8">
        <v>63</v>
      </c>
      <c r="P13" s="8">
        <v>20</v>
      </c>
      <c r="Q13" s="109">
        <v>34</v>
      </c>
    </row>
    <row r="14" spans="1:17" ht="40.5" customHeight="1">
      <c r="A14" s="11" t="s">
        <v>27</v>
      </c>
      <c r="B14" s="8">
        <v>1169</v>
      </c>
      <c r="C14" s="8">
        <v>419</v>
      </c>
      <c r="D14" s="8">
        <v>750</v>
      </c>
      <c r="E14" s="9">
        <v>4.04</v>
      </c>
      <c r="F14" s="8">
        <v>116</v>
      </c>
      <c r="G14" s="8">
        <v>255</v>
      </c>
      <c r="H14" s="8">
        <v>128</v>
      </c>
      <c r="I14" s="8">
        <v>177</v>
      </c>
      <c r="J14" s="8">
        <v>64</v>
      </c>
      <c r="K14" s="8">
        <v>123</v>
      </c>
      <c r="L14" s="8">
        <v>36</v>
      </c>
      <c r="M14" s="8">
        <v>90</v>
      </c>
      <c r="N14" s="8">
        <v>36</v>
      </c>
      <c r="O14" s="8">
        <v>58</v>
      </c>
      <c r="P14" s="8">
        <v>39</v>
      </c>
      <c r="Q14" s="109">
        <v>47</v>
      </c>
    </row>
    <row r="15" spans="1:17" ht="40.5" customHeight="1">
      <c r="A15" s="11" t="s">
        <v>28</v>
      </c>
      <c r="B15" s="8">
        <v>1632</v>
      </c>
      <c r="C15" s="8">
        <v>747</v>
      </c>
      <c r="D15" s="8">
        <v>885</v>
      </c>
      <c r="E15" s="9">
        <v>5.64</v>
      </c>
      <c r="F15" s="8">
        <v>335</v>
      </c>
      <c r="G15" s="8">
        <v>373</v>
      </c>
      <c r="H15" s="8">
        <v>163</v>
      </c>
      <c r="I15" s="8">
        <v>191</v>
      </c>
      <c r="J15" s="8">
        <v>99</v>
      </c>
      <c r="K15" s="8">
        <v>144</v>
      </c>
      <c r="L15" s="8">
        <v>75</v>
      </c>
      <c r="M15" s="8">
        <v>81</v>
      </c>
      <c r="N15" s="8">
        <v>47</v>
      </c>
      <c r="O15" s="8">
        <v>48</v>
      </c>
      <c r="P15" s="8">
        <v>28</v>
      </c>
      <c r="Q15" s="109">
        <v>48</v>
      </c>
    </row>
    <row r="16" spans="1:17" ht="40.5" customHeight="1">
      <c r="A16" s="11" t="s">
        <v>29</v>
      </c>
      <c r="B16" s="8">
        <v>1737</v>
      </c>
      <c r="C16" s="8">
        <v>851</v>
      </c>
      <c r="D16" s="8">
        <v>886</v>
      </c>
      <c r="E16" s="9">
        <v>6.01</v>
      </c>
      <c r="F16" s="8">
        <v>351</v>
      </c>
      <c r="G16" s="8">
        <v>370</v>
      </c>
      <c r="H16" s="8">
        <v>198</v>
      </c>
      <c r="I16" s="8">
        <v>184</v>
      </c>
      <c r="J16" s="8">
        <v>97</v>
      </c>
      <c r="K16" s="8">
        <v>159</v>
      </c>
      <c r="L16" s="8">
        <v>88</v>
      </c>
      <c r="M16" s="8">
        <v>74</v>
      </c>
      <c r="N16" s="8">
        <v>52</v>
      </c>
      <c r="O16" s="8">
        <v>38</v>
      </c>
      <c r="P16" s="8">
        <v>65</v>
      </c>
      <c r="Q16" s="109">
        <v>61</v>
      </c>
    </row>
    <row r="17" spans="1:17" ht="40.5" customHeight="1">
      <c r="A17" s="11" t="s">
        <v>30</v>
      </c>
      <c r="B17" s="8">
        <v>4375</v>
      </c>
      <c r="C17" s="8">
        <v>2482</v>
      </c>
      <c r="D17" s="8">
        <v>1893</v>
      </c>
      <c r="E17" s="9">
        <v>15.13</v>
      </c>
      <c r="F17" s="8">
        <v>1030</v>
      </c>
      <c r="G17" s="8">
        <v>868</v>
      </c>
      <c r="H17" s="8">
        <v>463</v>
      </c>
      <c r="I17" s="8">
        <v>382</v>
      </c>
      <c r="J17" s="8">
        <v>530</v>
      </c>
      <c r="K17" s="8">
        <v>352</v>
      </c>
      <c r="L17" s="8">
        <v>172</v>
      </c>
      <c r="M17" s="8">
        <v>129</v>
      </c>
      <c r="N17" s="8">
        <v>122</v>
      </c>
      <c r="O17" s="8">
        <v>69</v>
      </c>
      <c r="P17" s="8">
        <v>165</v>
      </c>
      <c r="Q17" s="109">
        <v>93</v>
      </c>
    </row>
    <row r="18" spans="1:17" ht="40.5" customHeight="1">
      <c r="A18" s="11" t="s">
        <v>31</v>
      </c>
      <c r="B18" s="8">
        <v>4087</v>
      </c>
      <c r="C18" s="8">
        <v>2691</v>
      </c>
      <c r="D18" s="8">
        <v>1396</v>
      </c>
      <c r="E18" s="9">
        <v>14.13</v>
      </c>
      <c r="F18" s="8">
        <v>1356</v>
      </c>
      <c r="G18" s="8">
        <v>716</v>
      </c>
      <c r="H18" s="8">
        <v>459</v>
      </c>
      <c r="I18" s="8">
        <v>263</v>
      </c>
      <c r="J18" s="8">
        <v>557</v>
      </c>
      <c r="K18" s="8">
        <v>248</v>
      </c>
      <c r="L18" s="8">
        <v>105</v>
      </c>
      <c r="M18" s="8">
        <v>66</v>
      </c>
      <c r="N18" s="8">
        <v>86</v>
      </c>
      <c r="O18" s="8">
        <v>30</v>
      </c>
      <c r="P18" s="8">
        <v>128</v>
      </c>
      <c r="Q18" s="109">
        <v>73</v>
      </c>
    </row>
    <row r="19" spans="1:17" ht="40.5" customHeight="1">
      <c r="A19" s="11" t="s">
        <v>32</v>
      </c>
      <c r="B19" s="8">
        <v>3668</v>
      </c>
      <c r="C19" s="8">
        <v>2649</v>
      </c>
      <c r="D19" s="8">
        <v>1019</v>
      </c>
      <c r="E19" s="9">
        <v>12.69</v>
      </c>
      <c r="F19" s="8">
        <v>1496</v>
      </c>
      <c r="G19" s="8">
        <v>487</v>
      </c>
      <c r="H19" s="8">
        <v>450</v>
      </c>
      <c r="I19" s="8">
        <v>184</v>
      </c>
      <c r="J19" s="8">
        <v>400</v>
      </c>
      <c r="K19" s="8">
        <v>191</v>
      </c>
      <c r="L19" s="8">
        <v>138</v>
      </c>
      <c r="M19" s="8">
        <v>87</v>
      </c>
      <c r="N19" s="8">
        <v>61</v>
      </c>
      <c r="O19" s="8">
        <v>21</v>
      </c>
      <c r="P19" s="8">
        <v>104</v>
      </c>
      <c r="Q19" s="109">
        <v>49</v>
      </c>
    </row>
    <row r="20" spans="1:17" ht="40.5" customHeight="1">
      <c r="A20" s="11" t="s">
        <v>33</v>
      </c>
      <c r="B20" s="8">
        <v>9741</v>
      </c>
      <c r="C20" s="8">
        <v>8106</v>
      </c>
      <c r="D20" s="8">
        <v>1635</v>
      </c>
      <c r="E20" s="9">
        <v>33.69</v>
      </c>
      <c r="F20" s="8">
        <v>4968</v>
      </c>
      <c r="G20" s="8">
        <v>878</v>
      </c>
      <c r="H20" s="8">
        <v>1048</v>
      </c>
      <c r="I20" s="8">
        <v>258</v>
      </c>
      <c r="J20" s="8">
        <v>1166</v>
      </c>
      <c r="K20" s="8">
        <v>323</v>
      </c>
      <c r="L20" s="8">
        <v>399</v>
      </c>
      <c r="M20" s="8">
        <v>74</v>
      </c>
      <c r="N20" s="8">
        <v>186</v>
      </c>
      <c r="O20" s="8">
        <v>42</v>
      </c>
      <c r="P20" s="8">
        <v>339</v>
      </c>
      <c r="Q20" s="109">
        <v>60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09"/>
    </row>
    <row r="22" spans="1:17" ht="29.4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43149</v>
      </c>
      <c r="K22" s="812"/>
      <c r="L22" s="812"/>
      <c r="M22" s="812"/>
      <c r="N22" s="812"/>
      <c r="O22" s="812"/>
      <c r="P22" s="1293"/>
      <c r="Q22" s="1293"/>
    </row>
    <row r="23" spans="1:17" ht="29.4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2643</v>
      </c>
      <c r="K23" s="812"/>
      <c r="L23" s="812"/>
      <c r="M23" s="812"/>
      <c r="N23" s="812"/>
      <c r="O23" s="812"/>
      <c r="P23" s="1293"/>
      <c r="Q23" s="1293"/>
    </row>
    <row r="24" spans="1:17" ht="29.4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753</v>
      </c>
      <c r="K24" s="812"/>
      <c r="L24" s="812"/>
      <c r="M24" s="812"/>
      <c r="N24" s="812"/>
      <c r="O24" s="812"/>
      <c r="P24" s="1293"/>
      <c r="Q24" s="1293"/>
    </row>
    <row r="25" spans="1:17" ht="29.4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46545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  <c r="Q27" s="110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Q28" s="110"/>
    </row>
    <row r="29" spans="1:17" s="16" customFormat="1" ht="14.25">
      <c r="A29" s="111" t="s">
        <v>451</v>
      </c>
      <c r="Q29" s="111"/>
    </row>
    <row r="30" spans="1:17" s="16" customFormat="1" ht="14.25">
      <c r="A30" s="111" t="s">
        <v>452</v>
      </c>
      <c r="Q30" s="111"/>
    </row>
  </sheetData>
  <mergeCells count="28">
    <mergeCell ref="L5:M5"/>
    <mergeCell ref="A1:O1"/>
    <mergeCell ref="A2:O2"/>
    <mergeCell ref="B3:L3"/>
    <mergeCell ref="O3:Q3"/>
    <mergeCell ref="B4:L4"/>
    <mergeCell ref="O4:Q4"/>
    <mergeCell ref="A28:O28"/>
    <mergeCell ref="N5:O5"/>
    <mergeCell ref="P5:Q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F5:G5"/>
    <mergeCell ref="H5:I5"/>
    <mergeCell ref="J5:K5"/>
    <mergeCell ref="E24:I24"/>
    <mergeCell ref="J24:Q24"/>
    <mergeCell ref="B25:I25"/>
    <mergeCell ref="J25:O25"/>
    <mergeCell ref="A27:O27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51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R30"/>
  <sheetViews>
    <sheetView workbookViewId="0">
      <selection activeCell="P3" sqref="P3:R5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4.9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922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</v>
      </c>
      <c r="Q3" s="817"/>
      <c r="R3" s="817"/>
    </row>
    <row r="4" spans="1:18" ht="18" customHeight="1">
      <c r="A4" s="3"/>
      <c r="B4" s="833" t="s">
        <v>923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</v>
      </c>
      <c r="Q4" s="835"/>
      <c r="R4" s="817"/>
    </row>
    <row r="5" spans="1:18" s="4" customFormat="1" ht="33.950000000000003" customHeight="1">
      <c r="A5" s="1294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  <c r="R5" s="3"/>
    </row>
    <row r="6" spans="1:18" s="4" customFormat="1" ht="34.700000000000003" customHeight="1">
      <c r="A6" s="1295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1296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</row>
    <row r="8" spans="1:18" ht="40.5" customHeight="1">
      <c r="A8" s="12" t="s">
        <v>40</v>
      </c>
      <c r="B8" s="18">
        <v>28863</v>
      </c>
      <c r="C8" s="18">
        <v>18899</v>
      </c>
      <c r="D8" s="8">
        <v>9964</v>
      </c>
      <c r="E8" s="19">
        <v>100</v>
      </c>
      <c r="F8" s="8">
        <v>9991</v>
      </c>
      <c r="G8" s="8">
        <v>4411</v>
      </c>
      <c r="H8" s="8">
        <v>3266</v>
      </c>
      <c r="I8" s="8">
        <v>2062</v>
      </c>
      <c r="J8" s="8">
        <v>3044</v>
      </c>
      <c r="K8" s="8">
        <v>1730</v>
      </c>
      <c r="L8" s="8">
        <v>985</v>
      </c>
      <c r="M8" s="8">
        <v>767</v>
      </c>
      <c r="N8" s="8">
        <v>654</v>
      </c>
      <c r="O8" s="8">
        <v>475</v>
      </c>
      <c r="P8" s="8">
        <v>959</v>
      </c>
      <c r="Q8" s="8">
        <v>519</v>
      </c>
    </row>
    <row r="9" spans="1:18" ht="40.5" customHeight="1">
      <c r="A9" s="10" t="s">
        <v>23</v>
      </c>
      <c r="B9" s="8">
        <v>119</v>
      </c>
      <c r="C9" s="8">
        <v>80</v>
      </c>
      <c r="D9" s="8">
        <v>39</v>
      </c>
      <c r="E9" s="9">
        <v>0.41</v>
      </c>
      <c r="F9" s="8">
        <v>42</v>
      </c>
      <c r="G9" s="8">
        <v>16</v>
      </c>
      <c r="H9" s="8">
        <v>15</v>
      </c>
      <c r="I9" s="8">
        <v>12</v>
      </c>
      <c r="J9" s="8">
        <v>10</v>
      </c>
      <c r="K9" s="8">
        <v>2</v>
      </c>
      <c r="L9" s="8">
        <v>9</v>
      </c>
      <c r="M9" s="8">
        <v>3</v>
      </c>
      <c r="N9" s="8">
        <v>3</v>
      </c>
      <c r="O9" s="8">
        <v>5</v>
      </c>
      <c r="P9" s="8">
        <v>1</v>
      </c>
      <c r="Q9" s="8">
        <v>1</v>
      </c>
    </row>
    <row r="10" spans="1:18" ht="40.5" customHeight="1">
      <c r="A10" s="10" t="s">
        <v>39</v>
      </c>
      <c r="B10" s="8">
        <v>165</v>
      </c>
      <c r="C10" s="8">
        <v>96</v>
      </c>
      <c r="D10" s="8">
        <v>69</v>
      </c>
      <c r="E10" s="9">
        <v>0.56999999999999995</v>
      </c>
      <c r="F10" s="8">
        <v>39</v>
      </c>
      <c r="G10" s="8">
        <v>26</v>
      </c>
      <c r="H10" s="8">
        <v>4</v>
      </c>
      <c r="I10" s="8">
        <v>8</v>
      </c>
      <c r="J10" s="8">
        <v>4</v>
      </c>
      <c r="K10" s="8">
        <v>3</v>
      </c>
      <c r="L10" s="8">
        <v>11</v>
      </c>
      <c r="M10" s="8">
        <v>10</v>
      </c>
      <c r="N10" s="8">
        <v>5</v>
      </c>
      <c r="O10" s="8">
        <v>15</v>
      </c>
      <c r="P10" s="8">
        <v>33</v>
      </c>
      <c r="Q10" s="8">
        <v>7</v>
      </c>
    </row>
    <row r="11" spans="1:18" ht="40.5" customHeight="1">
      <c r="A11" s="10" t="s">
        <v>809</v>
      </c>
      <c r="B11" s="8">
        <v>505</v>
      </c>
      <c r="C11" s="8">
        <v>185</v>
      </c>
      <c r="D11" s="8">
        <v>320</v>
      </c>
      <c r="E11" s="9">
        <v>1.75</v>
      </c>
      <c r="F11" s="8">
        <v>65</v>
      </c>
      <c r="G11" s="8">
        <v>118</v>
      </c>
      <c r="H11" s="8">
        <v>74</v>
      </c>
      <c r="I11" s="8">
        <v>84</v>
      </c>
      <c r="J11" s="8">
        <v>8</v>
      </c>
      <c r="K11" s="8">
        <v>43</v>
      </c>
      <c r="L11" s="8">
        <v>3</v>
      </c>
      <c r="M11" s="8">
        <v>11</v>
      </c>
      <c r="N11" s="8">
        <v>9</v>
      </c>
      <c r="O11" s="8">
        <v>47</v>
      </c>
      <c r="P11" s="8">
        <v>26</v>
      </c>
      <c r="Q11" s="8">
        <v>17</v>
      </c>
    </row>
    <row r="12" spans="1:18" ht="40.5" customHeight="1">
      <c r="A12" s="11" t="s">
        <v>25</v>
      </c>
      <c r="B12" s="8">
        <v>750</v>
      </c>
      <c r="C12" s="8">
        <v>263</v>
      </c>
      <c r="D12" s="8">
        <v>487</v>
      </c>
      <c r="E12" s="9">
        <v>2.6</v>
      </c>
      <c r="F12" s="8">
        <v>43</v>
      </c>
      <c r="G12" s="8">
        <v>91</v>
      </c>
      <c r="H12" s="8">
        <v>159</v>
      </c>
      <c r="I12" s="8">
        <v>196</v>
      </c>
      <c r="J12" s="8">
        <v>25</v>
      </c>
      <c r="K12" s="8">
        <v>63</v>
      </c>
      <c r="L12" s="8">
        <v>17</v>
      </c>
      <c r="M12" s="8">
        <v>67</v>
      </c>
      <c r="N12" s="8">
        <v>15</v>
      </c>
      <c r="O12" s="8">
        <v>42</v>
      </c>
      <c r="P12" s="8">
        <v>4</v>
      </c>
      <c r="Q12" s="8">
        <v>28</v>
      </c>
    </row>
    <row r="13" spans="1:18" ht="40.5" customHeight="1">
      <c r="A13" s="11" t="s">
        <v>26</v>
      </c>
      <c r="B13" s="8">
        <v>840</v>
      </c>
      <c r="C13" s="8">
        <v>305</v>
      </c>
      <c r="D13" s="8">
        <v>535</v>
      </c>
      <c r="E13" s="9">
        <v>2.91</v>
      </c>
      <c r="F13" s="8">
        <v>73</v>
      </c>
      <c r="G13" s="8">
        <v>160</v>
      </c>
      <c r="H13" s="8">
        <v>98</v>
      </c>
      <c r="I13" s="8">
        <v>145</v>
      </c>
      <c r="J13" s="8">
        <v>44</v>
      </c>
      <c r="K13" s="8">
        <v>62</v>
      </c>
      <c r="L13" s="8">
        <v>26</v>
      </c>
      <c r="M13" s="8">
        <v>77</v>
      </c>
      <c r="N13" s="8">
        <v>40</v>
      </c>
      <c r="O13" s="8">
        <v>60</v>
      </c>
      <c r="P13" s="8">
        <v>24</v>
      </c>
      <c r="Q13" s="8">
        <v>31</v>
      </c>
    </row>
    <row r="14" spans="1:18" ht="40.5" customHeight="1">
      <c r="A14" s="11" t="s">
        <v>27</v>
      </c>
      <c r="B14" s="8">
        <v>1135</v>
      </c>
      <c r="C14" s="8">
        <v>430</v>
      </c>
      <c r="D14" s="8">
        <v>705</v>
      </c>
      <c r="E14" s="9">
        <v>3.93</v>
      </c>
      <c r="F14" s="8">
        <v>120</v>
      </c>
      <c r="G14" s="8">
        <v>209</v>
      </c>
      <c r="H14" s="8">
        <v>126</v>
      </c>
      <c r="I14" s="8">
        <v>176</v>
      </c>
      <c r="J14" s="8">
        <v>72</v>
      </c>
      <c r="K14" s="8">
        <v>127</v>
      </c>
      <c r="L14" s="8">
        <v>36</v>
      </c>
      <c r="M14" s="8">
        <v>89</v>
      </c>
      <c r="N14" s="8">
        <v>37</v>
      </c>
      <c r="O14" s="8">
        <v>56</v>
      </c>
      <c r="P14" s="8">
        <v>39</v>
      </c>
      <c r="Q14" s="8">
        <v>48</v>
      </c>
    </row>
    <row r="15" spans="1:18" ht="40.5" customHeight="1">
      <c r="A15" s="11" t="s">
        <v>28</v>
      </c>
      <c r="B15" s="8">
        <v>1512</v>
      </c>
      <c r="C15" s="8">
        <v>715</v>
      </c>
      <c r="D15" s="8">
        <v>797</v>
      </c>
      <c r="E15" s="9">
        <v>5.24</v>
      </c>
      <c r="F15" s="8">
        <v>314</v>
      </c>
      <c r="G15" s="8">
        <v>287</v>
      </c>
      <c r="H15" s="8">
        <v>164</v>
      </c>
      <c r="I15" s="8">
        <v>186</v>
      </c>
      <c r="J15" s="8">
        <v>95</v>
      </c>
      <c r="K15" s="8">
        <v>149</v>
      </c>
      <c r="L15" s="8">
        <v>71</v>
      </c>
      <c r="M15" s="8">
        <v>83</v>
      </c>
      <c r="N15" s="8">
        <v>40</v>
      </c>
      <c r="O15" s="8">
        <v>46</v>
      </c>
      <c r="P15" s="8">
        <v>31</v>
      </c>
      <c r="Q15" s="8">
        <v>46</v>
      </c>
    </row>
    <row r="16" spans="1:18" ht="40.5" customHeight="1">
      <c r="A16" s="11" t="s">
        <v>29</v>
      </c>
      <c r="B16" s="8">
        <v>1624</v>
      </c>
      <c r="C16" s="8">
        <v>829</v>
      </c>
      <c r="D16" s="8">
        <v>795</v>
      </c>
      <c r="E16" s="9">
        <v>5.63</v>
      </c>
      <c r="F16" s="8">
        <v>337</v>
      </c>
      <c r="G16" s="8">
        <v>272</v>
      </c>
      <c r="H16" s="8">
        <v>200</v>
      </c>
      <c r="I16" s="8">
        <v>186</v>
      </c>
      <c r="J16" s="8">
        <v>118</v>
      </c>
      <c r="K16" s="8">
        <v>168</v>
      </c>
      <c r="L16" s="8">
        <v>60</v>
      </c>
      <c r="M16" s="8">
        <v>67</v>
      </c>
      <c r="N16" s="8">
        <v>55</v>
      </c>
      <c r="O16" s="8">
        <v>40</v>
      </c>
      <c r="P16" s="8">
        <v>59</v>
      </c>
      <c r="Q16" s="8">
        <v>62</v>
      </c>
    </row>
    <row r="17" spans="1:17" ht="40.5" customHeight="1">
      <c r="A17" s="11" t="s">
        <v>30</v>
      </c>
      <c r="B17" s="8">
        <v>3938</v>
      </c>
      <c r="C17" s="8">
        <v>2234</v>
      </c>
      <c r="D17" s="8">
        <v>1704</v>
      </c>
      <c r="E17" s="9">
        <v>13.64</v>
      </c>
      <c r="F17" s="8">
        <v>766</v>
      </c>
      <c r="G17" s="8">
        <v>697</v>
      </c>
      <c r="H17" s="8">
        <v>448</v>
      </c>
      <c r="I17" s="8">
        <v>356</v>
      </c>
      <c r="J17" s="8">
        <v>590</v>
      </c>
      <c r="K17" s="8">
        <v>351</v>
      </c>
      <c r="L17" s="8">
        <v>138</v>
      </c>
      <c r="M17" s="8">
        <v>134</v>
      </c>
      <c r="N17" s="8">
        <v>121</v>
      </c>
      <c r="O17" s="8">
        <v>71</v>
      </c>
      <c r="P17" s="8">
        <v>171</v>
      </c>
      <c r="Q17" s="8">
        <v>95</v>
      </c>
    </row>
    <row r="18" spans="1:17" ht="40.5" customHeight="1">
      <c r="A18" s="11" t="s">
        <v>31</v>
      </c>
      <c r="B18" s="8">
        <v>3809</v>
      </c>
      <c r="C18" s="8">
        <v>2428</v>
      </c>
      <c r="D18" s="8">
        <v>1381</v>
      </c>
      <c r="E18" s="9">
        <v>13.2</v>
      </c>
      <c r="F18" s="8">
        <v>1059</v>
      </c>
      <c r="G18" s="8">
        <v>680</v>
      </c>
      <c r="H18" s="8">
        <v>492</v>
      </c>
      <c r="I18" s="8">
        <v>278</v>
      </c>
      <c r="J18" s="8">
        <v>568</v>
      </c>
      <c r="K18" s="8">
        <v>248</v>
      </c>
      <c r="L18" s="8">
        <v>91</v>
      </c>
      <c r="M18" s="8">
        <v>69</v>
      </c>
      <c r="N18" s="8">
        <v>85</v>
      </c>
      <c r="O18" s="8">
        <v>30</v>
      </c>
      <c r="P18" s="8">
        <v>133</v>
      </c>
      <c r="Q18" s="8">
        <v>76</v>
      </c>
    </row>
    <row r="19" spans="1:17" ht="40.5" customHeight="1">
      <c r="A19" s="11" t="s">
        <v>32</v>
      </c>
      <c r="B19" s="8">
        <v>3226</v>
      </c>
      <c r="C19" s="8">
        <v>2222</v>
      </c>
      <c r="D19" s="8">
        <v>1004</v>
      </c>
      <c r="E19" s="9">
        <v>11.18</v>
      </c>
      <c r="F19" s="8">
        <v>1119</v>
      </c>
      <c r="G19" s="8">
        <v>486</v>
      </c>
      <c r="H19" s="8">
        <v>454</v>
      </c>
      <c r="I19" s="8">
        <v>178</v>
      </c>
      <c r="J19" s="8">
        <v>373</v>
      </c>
      <c r="K19" s="8">
        <v>191</v>
      </c>
      <c r="L19" s="8">
        <v>123</v>
      </c>
      <c r="M19" s="8">
        <v>80</v>
      </c>
      <c r="N19" s="8">
        <v>58</v>
      </c>
      <c r="O19" s="8">
        <v>21</v>
      </c>
      <c r="P19" s="8">
        <v>95</v>
      </c>
      <c r="Q19" s="8">
        <v>48</v>
      </c>
    </row>
    <row r="20" spans="1:17" ht="40.5" customHeight="1">
      <c r="A20" s="11" t="s">
        <v>33</v>
      </c>
      <c r="B20" s="18">
        <v>11240</v>
      </c>
      <c r="C20" s="8">
        <v>9112</v>
      </c>
      <c r="D20" s="8">
        <v>2128</v>
      </c>
      <c r="E20" s="9">
        <v>38.94</v>
      </c>
      <c r="F20" s="8">
        <v>6014</v>
      </c>
      <c r="G20" s="8">
        <v>1369</v>
      </c>
      <c r="H20" s="8">
        <v>1032</v>
      </c>
      <c r="I20" s="8">
        <v>257</v>
      </c>
      <c r="J20" s="8">
        <v>1137</v>
      </c>
      <c r="K20" s="8">
        <v>323</v>
      </c>
      <c r="L20" s="8">
        <v>400</v>
      </c>
      <c r="M20" s="8">
        <v>77</v>
      </c>
      <c r="N20" s="8">
        <v>186</v>
      </c>
      <c r="O20" s="8">
        <v>42</v>
      </c>
      <c r="P20" s="8">
        <v>343</v>
      </c>
      <c r="Q20" s="8">
        <v>60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4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44067</v>
      </c>
      <c r="K22" s="812"/>
      <c r="L22" s="812"/>
      <c r="M22" s="812"/>
      <c r="N22" s="812"/>
      <c r="O22" s="812"/>
      <c r="P22" s="1293"/>
      <c r="Q22" s="1293"/>
    </row>
    <row r="23" spans="1:17" ht="29.4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2607</v>
      </c>
      <c r="K23" s="812"/>
      <c r="L23" s="812"/>
      <c r="M23" s="812"/>
      <c r="N23" s="812"/>
      <c r="O23" s="812"/>
      <c r="P23" s="1293"/>
      <c r="Q23" s="1293"/>
    </row>
    <row r="24" spans="1:17" ht="29.4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44877</v>
      </c>
      <c r="K24" s="812"/>
      <c r="L24" s="812"/>
      <c r="M24" s="812"/>
      <c r="N24" s="812"/>
      <c r="O24" s="812"/>
      <c r="P24" s="1293"/>
      <c r="Q24" s="1293"/>
    </row>
    <row r="25" spans="1:17" ht="29.4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91551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6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workbookViewId="0">
      <selection activeCell="B7" sqref="B7"/>
    </sheetView>
  </sheetViews>
  <sheetFormatPr defaultColWidth="9.875" defaultRowHeight="16.5"/>
  <cols>
    <col min="1" max="1" width="23.375" style="659" customWidth="1"/>
    <col min="2" max="2" width="9.75" style="659" customWidth="1"/>
    <col min="3" max="3" width="9.25" style="659" customWidth="1"/>
    <col min="4" max="4" width="9.125" style="659" customWidth="1"/>
    <col min="5" max="5" width="7.5" style="659" customWidth="1"/>
    <col min="6" max="6" width="8.75" style="659" customWidth="1"/>
    <col min="7" max="7" width="8.625" style="659" customWidth="1"/>
    <col min="8" max="8" width="8.75" style="659" customWidth="1"/>
    <col min="9" max="9" width="8.625" style="659" customWidth="1"/>
    <col min="10" max="10" width="8.75" style="659" customWidth="1"/>
    <col min="11" max="11" width="8.625" style="659" customWidth="1"/>
    <col min="12" max="12" width="8.75" style="659" customWidth="1"/>
    <col min="13" max="13" width="8.625" style="659" customWidth="1"/>
    <col min="14" max="14" width="8.75" style="659" customWidth="1"/>
    <col min="15" max="15" width="8.625" style="659" customWidth="1"/>
    <col min="16" max="16" width="8.75" style="659" customWidth="1"/>
    <col min="17" max="17" width="8.625" style="659" customWidth="1"/>
    <col min="18" max="18" width="8.75" style="659" customWidth="1"/>
    <col min="19" max="19" width="8.625" style="659" customWidth="1"/>
    <col min="20" max="22" width="8.75" style="659" customWidth="1"/>
    <col min="23" max="23" width="8.625" style="659" customWidth="1"/>
    <col min="24" max="25" width="8.75" style="659" customWidth="1"/>
    <col min="26" max="16384" width="9.875" style="659"/>
  </cols>
  <sheetData>
    <row r="1" spans="1:25" ht="23.25" customHeight="1">
      <c r="A1" s="658"/>
      <c r="B1" s="800" t="s">
        <v>2734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</row>
    <row r="2" spans="1:25" ht="20.25" customHeight="1">
      <c r="A2" s="660"/>
      <c r="B2" s="801" t="s">
        <v>2735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</row>
    <row r="3" spans="1:25" ht="22.5" customHeight="1">
      <c r="B3" s="800" t="s">
        <v>2736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661" t="s">
        <v>2737</v>
      </c>
    </row>
    <row r="4" spans="1:25" ht="21.75" customHeight="1">
      <c r="A4" s="661"/>
      <c r="B4" s="801" t="s">
        <v>2738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662" t="s">
        <v>2739</v>
      </c>
    </row>
    <row r="5" spans="1:25" ht="31.7" customHeight="1">
      <c r="A5" s="798" t="s">
        <v>2740</v>
      </c>
      <c r="B5" s="799" t="s">
        <v>2741</v>
      </c>
      <c r="C5" s="799"/>
      <c r="D5" s="799"/>
      <c r="E5" s="799"/>
      <c r="F5" s="798" t="s">
        <v>2742</v>
      </c>
      <c r="G5" s="798"/>
      <c r="H5" s="798" t="s">
        <v>2743</v>
      </c>
      <c r="I5" s="798"/>
      <c r="J5" s="798" t="s">
        <v>2744</v>
      </c>
      <c r="K5" s="798"/>
      <c r="L5" s="798" t="s">
        <v>2745</v>
      </c>
      <c r="M5" s="798"/>
      <c r="N5" s="798" t="s">
        <v>2746</v>
      </c>
      <c r="O5" s="798"/>
      <c r="P5" s="798" t="s">
        <v>2747</v>
      </c>
      <c r="Q5" s="798"/>
      <c r="R5" s="798" t="s">
        <v>2748</v>
      </c>
      <c r="S5" s="798"/>
      <c r="T5" s="802" t="s">
        <v>2749</v>
      </c>
      <c r="U5" s="802"/>
      <c r="V5" s="798" t="s">
        <v>2750</v>
      </c>
      <c r="W5" s="798"/>
      <c r="X5" s="798" t="s">
        <v>2751</v>
      </c>
      <c r="Y5" s="798"/>
    </row>
    <row r="6" spans="1:25" ht="31.9" customHeight="1">
      <c r="A6" s="798"/>
      <c r="B6" s="663" t="s">
        <v>2752</v>
      </c>
      <c r="C6" s="663" t="s">
        <v>2753</v>
      </c>
      <c r="D6" s="663" t="s">
        <v>2754</v>
      </c>
      <c r="E6" s="664" t="s">
        <v>2755</v>
      </c>
      <c r="F6" s="663" t="s">
        <v>2753</v>
      </c>
      <c r="G6" s="663" t="s">
        <v>2754</v>
      </c>
      <c r="H6" s="663" t="s">
        <v>2753</v>
      </c>
      <c r="I6" s="663" t="s">
        <v>2754</v>
      </c>
      <c r="J6" s="663" t="s">
        <v>2753</v>
      </c>
      <c r="K6" s="663" t="s">
        <v>2754</v>
      </c>
      <c r="L6" s="663" t="s">
        <v>2753</v>
      </c>
      <c r="M6" s="663" t="s">
        <v>2754</v>
      </c>
      <c r="N6" s="663" t="s">
        <v>2753</v>
      </c>
      <c r="O6" s="663" t="s">
        <v>2754</v>
      </c>
      <c r="P6" s="663" t="s">
        <v>2753</v>
      </c>
      <c r="Q6" s="663" t="s">
        <v>2754</v>
      </c>
      <c r="R6" s="663" t="s">
        <v>2753</v>
      </c>
      <c r="S6" s="663" t="s">
        <v>2754</v>
      </c>
      <c r="T6" s="663" t="s">
        <v>2753</v>
      </c>
      <c r="U6" s="663" t="s">
        <v>2754</v>
      </c>
      <c r="V6" s="663" t="s">
        <v>2753</v>
      </c>
      <c r="W6" s="663" t="s">
        <v>2754</v>
      </c>
      <c r="X6" s="663" t="s">
        <v>2753</v>
      </c>
      <c r="Y6" s="663" t="s">
        <v>2754</v>
      </c>
    </row>
    <row r="7" spans="1:25" ht="39.6" customHeight="1">
      <c r="A7" s="663" t="s">
        <v>2752</v>
      </c>
      <c r="B7" s="665" t="s">
        <v>2756</v>
      </c>
      <c r="C7" s="665" t="s">
        <v>2757</v>
      </c>
      <c r="D7" s="665" t="s">
        <v>2758</v>
      </c>
      <c r="E7" s="665">
        <v>100</v>
      </c>
      <c r="F7" s="665" t="s">
        <v>2759</v>
      </c>
      <c r="G7" s="665" t="s">
        <v>2760</v>
      </c>
      <c r="H7" s="665" t="s">
        <v>2761</v>
      </c>
      <c r="I7" s="665" t="s">
        <v>2762</v>
      </c>
      <c r="J7" s="665" t="s">
        <v>2763</v>
      </c>
      <c r="K7" s="665" t="s">
        <v>2764</v>
      </c>
      <c r="L7" s="665" t="s">
        <v>2765</v>
      </c>
      <c r="M7" s="665" t="s">
        <v>2766</v>
      </c>
      <c r="N7" s="665">
        <v>522</v>
      </c>
      <c r="O7" s="665">
        <v>355</v>
      </c>
      <c r="P7" s="665">
        <v>418</v>
      </c>
      <c r="Q7" s="665">
        <v>365</v>
      </c>
      <c r="R7" s="665">
        <v>402</v>
      </c>
      <c r="S7" s="665">
        <v>198</v>
      </c>
      <c r="T7" s="665">
        <v>319</v>
      </c>
      <c r="U7" s="665">
        <v>371</v>
      </c>
      <c r="V7" s="665">
        <v>174</v>
      </c>
      <c r="W7" s="665">
        <v>112</v>
      </c>
      <c r="X7" s="665">
        <v>30</v>
      </c>
      <c r="Y7" s="665">
        <v>3</v>
      </c>
    </row>
    <row r="8" spans="1:25" ht="39.4" customHeight="1">
      <c r="A8" s="663" t="s">
        <v>2767</v>
      </c>
      <c r="B8" s="665">
        <v>325</v>
      </c>
      <c r="C8" s="665">
        <v>233</v>
      </c>
      <c r="D8" s="665">
        <v>92</v>
      </c>
      <c r="E8" s="665">
        <v>0.97</v>
      </c>
      <c r="F8" s="665">
        <v>166</v>
      </c>
      <c r="G8" s="665">
        <v>46</v>
      </c>
      <c r="H8" s="665">
        <v>19</v>
      </c>
      <c r="I8" s="665">
        <v>4</v>
      </c>
      <c r="J8" s="665">
        <v>12</v>
      </c>
      <c r="K8" s="665">
        <v>11</v>
      </c>
      <c r="L8" s="665">
        <v>23</v>
      </c>
      <c r="M8" s="665">
        <v>15</v>
      </c>
      <c r="N8" s="665">
        <v>3</v>
      </c>
      <c r="O8" s="665">
        <v>3</v>
      </c>
      <c r="P8" s="665">
        <v>7</v>
      </c>
      <c r="Q8" s="665">
        <v>7</v>
      </c>
      <c r="R8" s="665">
        <v>3</v>
      </c>
      <c r="S8" s="665">
        <v>6</v>
      </c>
      <c r="T8" s="666"/>
      <c r="U8" s="666"/>
      <c r="V8" s="666"/>
      <c r="W8" s="666"/>
      <c r="X8" s="666"/>
      <c r="Y8" s="666"/>
    </row>
    <row r="9" spans="1:25" ht="39.6" customHeight="1">
      <c r="A9" s="654" t="s">
        <v>2768</v>
      </c>
      <c r="B9" s="665">
        <v>192</v>
      </c>
      <c r="C9" s="665">
        <v>100</v>
      </c>
      <c r="D9" s="665">
        <v>92</v>
      </c>
      <c r="E9" s="665">
        <v>0.57000000000000006</v>
      </c>
      <c r="F9" s="665">
        <v>84</v>
      </c>
      <c r="G9" s="665">
        <v>63</v>
      </c>
      <c r="H9" s="665">
        <v>5</v>
      </c>
      <c r="I9" s="665">
        <v>14</v>
      </c>
      <c r="J9" s="665">
        <v>5</v>
      </c>
      <c r="K9" s="665">
        <v>13</v>
      </c>
      <c r="L9" s="665">
        <v>2</v>
      </c>
      <c r="M9" s="665">
        <v>1</v>
      </c>
      <c r="N9" s="665">
        <v>2</v>
      </c>
      <c r="O9" s="665">
        <v>1</v>
      </c>
      <c r="P9" s="666"/>
      <c r="Q9" s="666"/>
      <c r="R9" s="665">
        <v>2</v>
      </c>
      <c r="S9" s="666"/>
      <c r="T9" s="666"/>
      <c r="U9" s="666"/>
      <c r="V9" s="666"/>
      <c r="W9" s="666"/>
      <c r="X9" s="666"/>
      <c r="Y9" s="666"/>
    </row>
    <row r="10" spans="1:25" ht="39.6" customHeight="1">
      <c r="A10" s="655" t="s">
        <v>2769</v>
      </c>
      <c r="B10" s="665">
        <v>605</v>
      </c>
      <c r="C10" s="665">
        <v>280</v>
      </c>
      <c r="D10" s="665">
        <v>325</v>
      </c>
      <c r="E10" s="665">
        <v>1.81</v>
      </c>
      <c r="F10" s="665">
        <v>86</v>
      </c>
      <c r="G10" s="665">
        <v>78</v>
      </c>
      <c r="H10" s="665">
        <v>75</v>
      </c>
      <c r="I10" s="665">
        <v>95</v>
      </c>
      <c r="J10" s="665">
        <v>18</v>
      </c>
      <c r="K10" s="665">
        <v>23</v>
      </c>
      <c r="L10" s="665">
        <v>37</v>
      </c>
      <c r="M10" s="665">
        <v>37</v>
      </c>
      <c r="N10" s="665">
        <v>37</v>
      </c>
      <c r="O10" s="665">
        <v>28</v>
      </c>
      <c r="P10" s="665">
        <v>23</v>
      </c>
      <c r="Q10" s="665">
        <v>55</v>
      </c>
      <c r="R10" s="665">
        <v>4</v>
      </c>
      <c r="S10" s="665">
        <v>8</v>
      </c>
      <c r="T10" s="666"/>
      <c r="U10" s="666"/>
      <c r="V10" s="665">
        <v>1</v>
      </c>
      <c r="W10" s="666"/>
      <c r="X10" s="666"/>
      <c r="Y10" s="666"/>
    </row>
    <row r="11" spans="1:25" ht="39.6" customHeight="1">
      <c r="A11" s="664" t="s">
        <v>2770</v>
      </c>
      <c r="B11" s="665">
        <v>682</v>
      </c>
      <c r="C11" s="665">
        <v>223</v>
      </c>
      <c r="D11" s="665">
        <v>459</v>
      </c>
      <c r="E11" s="665">
        <v>2.04</v>
      </c>
      <c r="F11" s="665">
        <v>102</v>
      </c>
      <c r="G11" s="665">
        <v>153</v>
      </c>
      <c r="H11" s="665">
        <v>30</v>
      </c>
      <c r="I11" s="665">
        <v>63</v>
      </c>
      <c r="J11" s="665">
        <v>18</v>
      </c>
      <c r="K11" s="665">
        <v>67</v>
      </c>
      <c r="L11" s="665">
        <v>33</v>
      </c>
      <c r="M11" s="665">
        <v>116</v>
      </c>
      <c r="N11" s="665">
        <v>25</v>
      </c>
      <c r="O11" s="665">
        <v>18</v>
      </c>
      <c r="P11" s="665">
        <v>10</v>
      </c>
      <c r="Q11" s="665">
        <v>33</v>
      </c>
      <c r="R11" s="665">
        <v>4</v>
      </c>
      <c r="S11" s="665">
        <v>4</v>
      </c>
      <c r="T11" s="666"/>
      <c r="U11" s="666"/>
      <c r="V11" s="665">
        <v>1</v>
      </c>
      <c r="W11" s="665">
        <v>5</v>
      </c>
      <c r="X11" s="666"/>
      <c r="Y11" s="666"/>
    </row>
    <row r="12" spans="1:25" ht="39.6" customHeight="1">
      <c r="A12" s="664" t="s">
        <v>2771</v>
      </c>
      <c r="B12" s="665">
        <v>959</v>
      </c>
      <c r="C12" s="665">
        <v>393</v>
      </c>
      <c r="D12" s="665">
        <v>566</v>
      </c>
      <c r="E12" s="665">
        <v>2.87</v>
      </c>
      <c r="F12" s="665">
        <v>186</v>
      </c>
      <c r="G12" s="665">
        <v>207</v>
      </c>
      <c r="H12" s="665">
        <v>49</v>
      </c>
      <c r="I12" s="665">
        <v>85</v>
      </c>
      <c r="J12" s="665">
        <v>25</v>
      </c>
      <c r="K12" s="665">
        <v>51</v>
      </c>
      <c r="L12" s="665">
        <v>67</v>
      </c>
      <c r="M12" s="665">
        <v>130</v>
      </c>
      <c r="N12" s="665">
        <v>39</v>
      </c>
      <c r="O12" s="665">
        <v>44</v>
      </c>
      <c r="P12" s="665">
        <v>15</v>
      </c>
      <c r="Q12" s="665">
        <v>36</v>
      </c>
      <c r="R12" s="665">
        <v>10</v>
      </c>
      <c r="S12" s="665">
        <v>7</v>
      </c>
      <c r="T12" s="666"/>
      <c r="U12" s="666"/>
      <c r="V12" s="665">
        <v>2</v>
      </c>
      <c r="W12" s="665">
        <v>6</v>
      </c>
      <c r="X12" s="666"/>
      <c r="Y12" s="666"/>
    </row>
    <row r="13" spans="1:25" ht="39.4" customHeight="1">
      <c r="A13" s="664" t="s">
        <v>2772</v>
      </c>
      <c r="B13" s="665" t="s">
        <v>2773</v>
      </c>
      <c r="C13" s="665">
        <v>604</v>
      </c>
      <c r="D13" s="665">
        <v>959</v>
      </c>
      <c r="E13" s="665">
        <v>4.67</v>
      </c>
      <c r="F13" s="665">
        <v>280</v>
      </c>
      <c r="G13" s="665">
        <v>485</v>
      </c>
      <c r="H13" s="665">
        <v>83</v>
      </c>
      <c r="I13" s="665">
        <v>157</v>
      </c>
      <c r="J13" s="665">
        <v>50</v>
      </c>
      <c r="K13" s="665">
        <v>124</v>
      </c>
      <c r="L13" s="665">
        <v>113</v>
      </c>
      <c r="M13" s="665">
        <v>111</v>
      </c>
      <c r="N13" s="665">
        <v>45</v>
      </c>
      <c r="O13" s="665">
        <v>41</v>
      </c>
      <c r="P13" s="665">
        <v>21</v>
      </c>
      <c r="Q13" s="665">
        <v>27</v>
      </c>
      <c r="R13" s="665">
        <v>10</v>
      </c>
      <c r="S13" s="665">
        <v>6</v>
      </c>
      <c r="T13" s="666"/>
      <c r="U13" s="666"/>
      <c r="V13" s="665">
        <v>2</v>
      </c>
      <c r="W13" s="665">
        <v>8</v>
      </c>
      <c r="X13" s="666"/>
      <c r="Y13" s="666"/>
    </row>
    <row r="14" spans="1:25" ht="39.6" customHeight="1">
      <c r="A14" s="664" t="s">
        <v>2774</v>
      </c>
      <c r="B14" s="665" t="s">
        <v>2775</v>
      </c>
      <c r="C14" s="665" t="s">
        <v>2776</v>
      </c>
      <c r="D14" s="665" t="s">
        <v>2777</v>
      </c>
      <c r="E14" s="665">
        <v>10.49</v>
      </c>
      <c r="F14" s="665">
        <v>882</v>
      </c>
      <c r="G14" s="665">
        <v>854</v>
      </c>
      <c r="H14" s="665">
        <v>251</v>
      </c>
      <c r="I14" s="665">
        <v>246</v>
      </c>
      <c r="J14" s="665">
        <v>179</v>
      </c>
      <c r="K14" s="665">
        <v>254</v>
      </c>
      <c r="L14" s="665">
        <v>236</v>
      </c>
      <c r="M14" s="665">
        <v>231</v>
      </c>
      <c r="N14" s="665">
        <v>74</v>
      </c>
      <c r="O14" s="665">
        <v>71</v>
      </c>
      <c r="P14" s="665">
        <v>58</v>
      </c>
      <c r="Q14" s="665">
        <v>84</v>
      </c>
      <c r="R14" s="665">
        <v>40</v>
      </c>
      <c r="S14" s="665">
        <v>26</v>
      </c>
      <c r="T14" s="666"/>
      <c r="U14" s="666"/>
      <c r="V14" s="665">
        <v>7</v>
      </c>
      <c r="W14" s="665">
        <v>19</v>
      </c>
      <c r="X14" s="666"/>
      <c r="Y14" s="666"/>
    </row>
    <row r="15" spans="1:25" ht="39.6" customHeight="1">
      <c r="A15" s="664" t="s">
        <v>2778</v>
      </c>
      <c r="B15" s="665" t="s">
        <v>2779</v>
      </c>
      <c r="C15" s="665" t="s">
        <v>2780</v>
      </c>
      <c r="D15" s="665" t="s">
        <v>2781</v>
      </c>
      <c r="E15" s="665">
        <v>11.92</v>
      </c>
      <c r="F15" s="665" t="s">
        <v>2782</v>
      </c>
      <c r="G15" s="665">
        <v>799</v>
      </c>
      <c r="H15" s="665">
        <v>403</v>
      </c>
      <c r="I15" s="665">
        <v>460</v>
      </c>
      <c r="J15" s="665">
        <v>264</v>
      </c>
      <c r="K15" s="665">
        <v>186</v>
      </c>
      <c r="L15" s="665">
        <v>212</v>
      </c>
      <c r="M15" s="665">
        <v>130</v>
      </c>
      <c r="N15" s="665">
        <v>70</v>
      </c>
      <c r="O15" s="665">
        <v>57</v>
      </c>
      <c r="P15" s="665">
        <v>56</v>
      </c>
      <c r="Q15" s="665">
        <v>50</v>
      </c>
      <c r="R15" s="665">
        <v>64</v>
      </c>
      <c r="S15" s="665">
        <v>23</v>
      </c>
      <c r="T15" s="666"/>
      <c r="U15" s="666"/>
      <c r="V15" s="665">
        <v>24</v>
      </c>
      <c r="W15" s="665">
        <v>25</v>
      </c>
      <c r="X15" s="665">
        <v>4</v>
      </c>
      <c r="Y15" s="665">
        <v>3</v>
      </c>
    </row>
    <row r="16" spans="1:25" ht="39.6" customHeight="1">
      <c r="A16" s="664" t="s">
        <v>2783</v>
      </c>
      <c r="B16" s="665" t="s">
        <v>2784</v>
      </c>
      <c r="C16" s="665" t="s">
        <v>2785</v>
      </c>
      <c r="D16" s="665" t="s">
        <v>2786</v>
      </c>
      <c r="E16" s="665">
        <v>11.7</v>
      </c>
      <c r="F16" s="665" t="s">
        <v>2787</v>
      </c>
      <c r="G16" s="665">
        <v>573</v>
      </c>
      <c r="H16" s="665">
        <v>526</v>
      </c>
      <c r="I16" s="665">
        <v>415</v>
      </c>
      <c r="J16" s="665">
        <v>279</v>
      </c>
      <c r="K16" s="665">
        <v>139</v>
      </c>
      <c r="L16" s="665">
        <v>208</v>
      </c>
      <c r="M16" s="665">
        <v>97</v>
      </c>
      <c r="N16" s="665">
        <v>85</v>
      </c>
      <c r="O16" s="665">
        <v>45</v>
      </c>
      <c r="P16" s="665">
        <v>58</v>
      </c>
      <c r="Q16" s="665">
        <v>31</v>
      </c>
      <c r="R16" s="665">
        <v>54</v>
      </c>
      <c r="S16" s="665">
        <v>29</v>
      </c>
      <c r="T16" s="666"/>
      <c r="U16" s="666"/>
      <c r="V16" s="665">
        <v>21</v>
      </c>
      <c r="W16" s="665">
        <v>19</v>
      </c>
      <c r="X16" s="665">
        <v>1</v>
      </c>
      <c r="Y16" s="666"/>
    </row>
    <row r="17" spans="1:25" ht="40.15" customHeight="1">
      <c r="A17" s="667" t="s">
        <v>2788</v>
      </c>
      <c r="B17" s="665" t="s">
        <v>2789</v>
      </c>
      <c r="C17" s="665" t="s">
        <v>2790</v>
      </c>
      <c r="D17" s="665" t="s">
        <v>2791</v>
      </c>
      <c r="E17" s="665">
        <v>52.97</v>
      </c>
      <c r="F17" s="665" t="s">
        <v>2792</v>
      </c>
      <c r="G17" s="665" t="s">
        <v>2793</v>
      </c>
      <c r="H17" s="665" t="s">
        <v>2794</v>
      </c>
      <c r="I17" s="665">
        <v>941</v>
      </c>
      <c r="J17" s="665">
        <v>891</v>
      </c>
      <c r="K17" s="665">
        <v>286</v>
      </c>
      <c r="L17" s="665">
        <v>690</v>
      </c>
      <c r="M17" s="665">
        <v>167</v>
      </c>
      <c r="N17" s="665">
        <v>142</v>
      </c>
      <c r="O17" s="665">
        <v>47</v>
      </c>
      <c r="P17" s="665">
        <v>170</v>
      </c>
      <c r="Q17" s="665">
        <v>42</v>
      </c>
      <c r="R17" s="665">
        <v>211</v>
      </c>
      <c r="S17" s="665">
        <v>89</v>
      </c>
      <c r="T17" s="665">
        <v>319</v>
      </c>
      <c r="U17" s="665">
        <v>371</v>
      </c>
      <c r="V17" s="665">
        <v>117</v>
      </c>
      <c r="W17" s="665">
        <v>29</v>
      </c>
      <c r="X17" s="665">
        <v>25</v>
      </c>
      <c r="Y17" s="666"/>
    </row>
    <row r="18" spans="1:25" ht="12.95" customHeight="1"/>
    <row r="19" spans="1:25" ht="12.95" customHeight="1"/>
  </sheetData>
  <mergeCells count="16">
    <mergeCell ref="X5:Y5"/>
    <mergeCell ref="B1:W1"/>
    <mergeCell ref="B2:W2"/>
    <mergeCell ref="B3:W3"/>
    <mergeCell ref="B4:W4"/>
    <mergeCell ref="L5:M5"/>
    <mergeCell ref="N5:O5"/>
    <mergeCell ref="P5:Q5"/>
    <mergeCell ref="R5:S5"/>
    <mergeCell ref="T5:U5"/>
    <mergeCell ref="V5:W5"/>
    <mergeCell ref="A5:A6"/>
    <mergeCell ref="B5:E5"/>
    <mergeCell ref="F5:G5"/>
    <mergeCell ref="H5:I5"/>
    <mergeCell ref="J5:K5"/>
  </mergeCells>
  <phoneticPr fontId="5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R30"/>
  <sheetViews>
    <sheetView workbookViewId="0">
      <selection activeCell="P3" sqref="P3:R5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879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880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 customHeight="1">
      <c r="A3" s="2"/>
      <c r="B3" s="816" t="s">
        <v>881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959</v>
      </c>
      <c r="Q3" s="817"/>
      <c r="R3" s="817"/>
    </row>
    <row r="4" spans="1:18" ht="18" customHeight="1">
      <c r="A4" s="3"/>
      <c r="B4" s="833" t="s">
        <v>882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961</v>
      </c>
      <c r="Q4" s="835"/>
      <c r="R4" s="817"/>
    </row>
    <row r="5" spans="1:18" s="4" customFormat="1" ht="34.15" customHeight="1">
      <c r="A5" s="830" t="s">
        <v>883</v>
      </c>
      <c r="B5" s="820" t="s">
        <v>884</v>
      </c>
      <c r="C5" s="821"/>
      <c r="D5" s="821"/>
      <c r="E5" s="822"/>
      <c r="F5" s="836" t="s">
        <v>885</v>
      </c>
      <c r="G5" s="836"/>
      <c r="H5" s="836" t="s">
        <v>886</v>
      </c>
      <c r="I5" s="836"/>
      <c r="J5" s="836" t="s">
        <v>887</v>
      </c>
      <c r="K5" s="836"/>
      <c r="L5" s="836" t="s">
        <v>888</v>
      </c>
      <c r="M5" s="836"/>
      <c r="N5" s="819" t="s">
        <v>889</v>
      </c>
      <c r="O5" s="819"/>
      <c r="P5" s="819" t="s">
        <v>969</v>
      </c>
      <c r="Q5" s="819"/>
      <c r="R5" s="3"/>
    </row>
    <row r="6" spans="1:18" s="4" customFormat="1" ht="34.700000000000003" customHeight="1">
      <c r="A6" s="831"/>
      <c r="B6" s="820" t="s">
        <v>890</v>
      </c>
      <c r="C6" s="821"/>
      <c r="D6" s="822"/>
      <c r="E6" s="5" t="s">
        <v>891</v>
      </c>
      <c r="F6" s="819" t="s">
        <v>892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893</v>
      </c>
      <c r="C7" s="14" t="s">
        <v>894</v>
      </c>
      <c r="D7" s="14" t="s">
        <v>895</v>
      </c>
      <c r="E7" s="7" t="s">
        <v>896</v>
      </c>
      <c r="F7" s="6" t="s">
        <v>897</v>
      </c>
      <c r="G7" s="6" t="s">
        <v>898</v>
      </c>
      <c r="H7" s="6" t="s">
        <v>897</v>
      </c>
      <c r="I7" s="6" t="s">
        <v>898</v>
      </c>
      <c r="J7" s="6" t="s">
        <v>897</v>
      </c>
      <c r="K7" s="6" t="s">
        <v>898</v>
      </c>
      <c r="L7" s="6" t="s">
        <v>897</v>
      </c>
      <c r="M7" s="6" t="s">
        <v>898</v>
      </c>
      <c r="N7" s="6" t="s">
        <v>897</v>
      </c>
      <c r="O7" s="6" t="s">
        <v>898</v>
      </c>
      <c r="P7" s="6" t="s">
        <v>897</v>
      </c>
      <c r="Q7" s="6" t="s">
        <v>898</v>
      </c>
    </row>
    <row r="8" spans="1:18" ht="40.5" customHeight="1">
      <c r="A8" s="12" t="s">
        <v>899</v>
      </c>
      <c r="B8" s="18">
        <v>28787</v>
      </c>
      <c r="C8" s="18">
        <v>18873</v>
      </c>
      <c r="D8" s="8">
        <v>9914</v>
      </c>
      <c r="E8" s="19">
        <v>100</v>
      </c>
      <c r="F8" s="8">
        <v>9966</v>
      </c>
      <c r="G8" s="8">
        <v>4360</v>
      </c>
      <c r="H8" s="8">
        <v>3272</v>
      </c>
      <c r="I8" s="8">
        <v>2063</v>
      </c>
      <c r="J8" s="8">
        <v>3068</v>
      </c>
      <c r="K8" s="8">
        <v>1747</v>
      </c>
      <c r="L8" s="8">
        <v>985</v>
      </c>
      <c r="M8" s="8">
        <v>770</v>
      </c>
      <c r="N8" s="8">
        <v>640</v>
      </c>
      <c r="O8" s="8">
        <v>466</v>
      </c>
      <c r="P8" s="8">
        <v>942</v>
      </c>
      <c r="Q8" s="8">
        <v>508</v>
      </c>
    </row>
    <row r="9" spans="1:18" ht="40.5" customHeight="1">
      <c r="A9" s="10" t="s">
        <v>900</v>
      </c>
      <c r="B9" s="8">
        <v>185</v>
      </c>
      <c r="C9" s="8">
        <v>111</v>
      </c>
      <c r="D9" s="8">
        <v>74</v>
      </c>
      <c r="E9" s="9">
        <v>0.64</v>
      </c>
      <c r="F9" s="8">
        <v>64</v>
      </c>
      <c r="G9" s="8">
        <v>42</v>
      </c>
      <c r="H9" s="8">
        <v>27</v>
      </c>
      <c r="I9" s="8">
        <v>12</v>
      </c>
      <c r="J9" s="8">
        <v>12</v>
      </c>
      <c r="K9" s="8">
        <v>7</v>
      </c>
      <c r="L9" s="8">
        <v>4</v>
      </c>
      <c r="M9" s="8">
        <v>3</v>
      </c>
      <c r="N9" s="8">
        <v>2</v>
      </c>
      <c r="O9" s="8">
        <v>8</v>
      </c>
      <c r="P9" s="8">
        <v>2</v>
      </c>
      <c r="Q9" s="8">
        <v>2</v>
      </c>
    </row>
    <row r="10" spans="1:18" ht="40.5" customHeight="1">
      <c r="A10" s="10" t="s">
        <v>901</v>
      </c>
      <c r="B10" s="8">
        <v>155</v>
      </c>
      <c r="C10" s="8">
        <v>91</v>
      </c>
      <c r="D10" s="8">
        <v>64</v>
      </c>
      <c r="E10" s="9">
        <v>0.54</v>
      </c>
      <c r="F10" s="8">
        <v>41</v>
      </c>
      <c r="G10" s="8">
        <v>23</v>
      </c>
      <c r="H10" s="8">
        <v>4</v>
      </c>
      <c r="I10" s="8">
        <v>7</v>
      </c>
      <c r="J10" s="8">
        <v>3</v>
      </c>
      <c r="K10" s="8">
        <v>7</v>
      </c>
      <c r="L10" s="8">
        <v>9</v>
      </c>
      <c r="M10" s="8">
        <v>10</v>
      </c>
      <c r="N10" s="8">
        <v>3</v>
      </c>
      <c r="O10" s="8">
        <v>9</v>
      </c>
      <c r="P10" s="8">
        <v>31</v>
      </c>
      <c r="Q10" s="8">
        <v>8</v>
      </c>
    </row>
    <row r="11" spans="1:18" ht="40.5" customHeight="1">
      <c r="A11" s="10" t="s">
        <v>902</v>
      </c>
      <c r="B11" s="8">
        <v>492</v>
      </c>
      <c r="C11" s="8">
        <v>175</v>
      </c>
      <c r="D11" s="8">
        <v>317</v>
      </c>
      <c r="E11" s="9">
        <v>1.71</v>
      </c>
      <c r="F11" s="8">
        <v>60</v>
      </c>
      <c r="G11" s="8">
        <v>126</v>
      </c>
      <c r="H11" s="8">
        <v>67</v>
      </c>
      <c r="I11" s="8">
        <v>79</v>
      </c>
      <c r="J11" s="8">
        <v>8</v>
      </c>
      <c r="K11" s="8">
        <v>32</v>
      </c>
      <c r="L11" s="8">
        <v>3</v>
      </c>
      <c r="M11" s="8">
        <v>11</v>
      </c>
      <c r="N11" s="8">
        <v>10</v>
      </c>
      <c r="O11" s="8">
        <v>51</v>
      </c>
      <c r="P11" s="8">
        <v>27</v>
      </c>
      <c r="Q11" s="8">
        <v>18</v>
      </c>
    </row>
    <row r="12" spans="1:18" ht="40.5" customHeight="1">
      <c r="A12" s="11" t="s">
        <v>903</v>
      </c>
      <c r="B12" s="8">
        <v>768</v>
      </c>
      <c r="C12" s="8">
        <v>277</v>
      </c>
      <c r="D12" s="8">
        <v>491</v>
      </c>
      <c r="E12" s="9">
        <v>2.67</v>
      </c>
      <c r="F12" s="8">
        <v>52</v>
      </c>
      <c r="G12" s="8">
        <v>96</v>
      </c>
      <c r="H12" s="8">
        <v>163</v>
      </c>
      <c r="I12" s="8">
        <v>204</v>
      </c>
      <c r="J12" s="8">
        <v>23</v>
      </c>
      <c r="K12" s="8">
        <v>65</v>
      </c>
      <c r="L12" s="8">
        <v>19</v>
      </c>
      <c r="M12" s="8">
        <v>61</v>
      </c>
      <c r="N12" s="8">
        <v>16</v>
      </c>
      <c r="O12" s="8">
        <v>43</v>
      </c>
      <c r="P12" s="8">
        <v>4</v>
      </c>
      <c r="Q12" s="8">
        <v>22</v>
      </c>
    </row>
    <row r="13" spans="1:18" ht="40.5" customHeight="1">
      <c r="A13" s="11" t="s">
        <v>904</v>
      </c>
      <c r="B13" s="8">
        <v>834</v>
      </c>
      <c r="C13" s="8">
        <v>300</v>
      </c>
      <c r="D13" s="8">
        <v>534</v>
      </c>
      <c r="E13" s="9">
        <v>2.9</v>
      </c>
      <c r="F13" s="8">
        <v>74</v>
      </c>
      <c r="G13" s="8">
        <v>177</v>
      </c>
      <c r="H13" s="8">
        <v>97</v>
      </c>
      <c r="I13" s="8">
        <v>137</v>
      </c>
      <c r="J13" s="8">
        <v>47</v>
      </c>
      <c r="K13" s="8">
        <v>58</v>
      </c>
      <c r="L13" s="8">
        <v>25</v>
      </c>
      <c r="M13" s="8">
        <v>78</v>
      </c>
      <c r="N13" s="8">
        <v>35</v>
      </c>
      <c r="O13" s="8">
        <v>59</v>
      </c>
      <c r="P13" s="8">
        <v>22</v>
      </c>
      <c r="Q13" s="8">
        <v>25</v>
      </c>
    </row>
    <row r="14" spans="1:18" ht="40.5" customHeight="1">
      <c r="A14" s="11" t="s">
        <v>905</v>
      </c>
      <c r="B14" s="8">
        <v>1201</v>
      </c>
      <c r="C14" s="8">
        <v>451</v>
      </c>
      <c r="D14" s="8">
        <v>750</v>
      </c>
      <c r="E14" s="9">
        <v>4.17</v>
      </c>
      <c r="F14" s="8">
        <v>139</v>
      </c>
      <c r="G14" s="8">
        <v>250</v>
      </c>
      <c r="H14" s="8">
        <v>129</v>
      </c>
      <c r="I14" s="8">
        <v>171</v>
      </c>
      <c r="J14" s="8">
        <v>75</v>
      </c>
      <c r="K14" s="8">
        <v>144</v>
      </c>
      <c r="L14" s="8">
        <v>37</v>
      </c>
      <c r="M14" s="8">
        <v>87</v>
      </c>
      <c r="N14" s="8">
        <v>37</v>
      </c>
      <c r="O14" s="8">
        <v>52</v>
      </c>
      <c r="P14" s="8">
        <v>34</v>
      </c>
      <c r="Q14" s="8">
        <v>46</v>
      </c>
    </row>
    <row r="15" spans="1:18" ht="40.5" customHeight="1">
      <c r="A15" s="11" t="s">
        <v>906</v>
      </c>
      <c r="B15" s="8">
        <v>1581</v>
      </c>
      <c r="C15" s="8">
        <v>748</v>
      </c>
      <c r="D15" s="8">
        <v>833</v>
      </c>
      <c r="E15" s="9">
        <v>5.49</v>
      </c>
      <c r="F15" s="8">
        <v>317</v>
      </c>
      <c r="G15" s="8">
        <v>335</v>
      </c>
      <c r="H15" s="8">
        <v>196</v>
      </c>
      <c r="I15" s="8">
        <v>179</v>
      </c>
      <c r="J15" s="8">
        <v>101</v>
      </c>
      <c r="K15" s="8">
        <v>152</v>
      </c>
      <c r="L15" s="8">
        <v>69</v>
      </c>
      <c r="M15" s="8">
        <v>77</v>
      </c>
      <c r="N15" s="8">
        <v>36</v>
      </c>
      <c r="O15" s="8">
        <v>42</v>
      </c>
      <c r="P15" s="8">
        <v>29</v>
      </c>
      <c r="Q15" s="8">
        <v>48</v>
      </c>
    </row>
    <row r="16" spans="1:18" ht="40.5" customHeight="1">
      <c r="A16" s="11" t="s">
        <v>907</v>
      </c>
      <c r="B16" s="8">
        <v>1783</v>
      </c>
      <c r="C16" s="8">
        <v>878</v>
      </c>
      <c r="D16" s="8">
        <v>905</v>
      </c>
      <c r="E16" s="9">
        <v>6.19</v>
      </c>
      <c r="F16" s="8">
        <v>361</v>
      </c>
      <c r="G16" s="8">
        <v>374</v>
      </c>
      <c r="H16" s="8">
        <v>231</v>
      </c>
      <c r="I16" s="8">
        <v>184</v>
      </c>
      <c r="J16" s="8">
        <v>113</v>
      </c>
      <c r="K16" s="8">
        <v>166</v>
      </c>
      <c r="L16" s="8">
        <v>60</v>
      </c>
      <c r="M16" s="8">
        <v>70</v>
      </c>
      <c r="N16" s="8">
        <v>52</v>
      </c>
      <c r="O16" s="8">
        <v>47</v>
      </c>
      <c r="P16" s="8">
        <v>61</v>
      </c>
      <c r="Q16" s="8">
        <v>64</v>
      </c>
    </row>
    <row r="17" spans="1:17" ht="40.5" customHeight="1">
      <c r="A17" s="11" t="s">
        <v>908</v>
      </c>
      <c r="B17" s="8">
        <v>4418</v>
      </c>
      <c r="C17" s="8">
        <v>2561</v>
      </c>
      <c r="D17" s="8">
        <v>1857</v>
      </c>
      <c r="E17" s="9">
        <v>15.35</v>
      </c>
      <c r="F17" s="8">
        <v>1092</v>
      </c>
      <c r="G17" s="8">
        <v>853</v>
      </c>
      <c r="H17" s="8">
        <v>473</v>
      </c>
      <c r="I17" s="8">
        <v>359</v>
      </c>
      <c r="J17" s="8">
        <v>566</v>
      </c>
      <c r="K17" s="8">
        <v>346</v>
      </c>
      <c r="L17" s="8">
        <v>139</v>
      </c>
      <c r="M17" s="8">
        <v>138</v>
      </c>
      <c r="N17" s="8">
        <v>126</v>
      </c>
      <c r="O17" s="8">
        <v>66</v>
      </c>
      <c r="P17" s="8">
        <v>165</v>
      </c>
      <c r="Q17" s="8">
        <v>95</v>
      </c>
    </row>
    <row r="18" spans="1:17" ht="40.5" customHeight="1">
      <c r="A18" s="11" t="s">
        <v>909</v>
      </c>
      <c r="B18" s="8">
        <v>4136</v>
      </c>
      <c r="C18" s="8">
        <v>2717</v>
      </c>
      <c r="D18" s="8">
        <v>1419</v>
      </c>
      <c r="E18" s="9">
        <v>14.37</v>
      </c>
      <c r="F18" s="8">
        <v>1368</v>
      </c>
      <c r="G18" s="8">
        <v>712</v>
      </c>
      <c r="H18" s="8">
        <v>454</v>
      </c>
      <c r="I18" s="8">
        <v>274</v>
      </c>
      <c r="J18" s="8">
        <v>574</v>
      </c>
      <c r="K18" s="8">
        <v>254</v>
      </c>
      <c r="L18" s="8">
        <v>102</v>
      </c>
      <c r="M18" s="8">
        <v>77</v>
      </c>
      <c r="N18" s="8">
        <v>86</v>
      </c>
      <c r="O18" s="8">
        <v>27</v>
      </c>
      <c r="P18" s="8">
        <v>133</v>
      </c>
      <c r="Q18" s="8">
        <v>75</v>
      </c>
    </row>
    <row r="19" spans="1:17" ht="40.5" customHeight="1">
      <c r="A19" s="11" t="s">
        <v>910</v>
      </c>
      <c r="B19" s="8">
        <v>3695</v>
      </c>
      <c r="C19" s="8">
        <v>2672</v>
      </c>
      <c r="D19" s="8">
        <v>1023</v>
      </c>
      <c r="E19" s="9">
        <v>12.84</v>
      </c>
      <c r="F19" s="8">
        <v>1517</v>
      </c>
      <c r="G19" s="8">
        <v>503</v>
      </c>
      <c r="H19" s="8">
        <v>496</v>
      </c>
      <c r="I19" s="8">
        <v>190</v>
      </c>
      <c r="J19" s="8">
        <v>389</v>
      </c>
      <c r="K19" s="8">
        <v>189</v>
      </c>
      <c r="L19" s="8">
        <v>130</v>
      </c>
      <c r="M19" s="8">
        <v>77</v>
      </c>
      <c r="N19" s="8">
        <v>50</v>
      </c>
      <c r="O19" s="8">
        <v>19</v>
      </c>
      <c r="P19" s="8">
        <v>90</v>
      </c>
      <c r="Q19" s="8">
        <v>45</v>
      </c>
    </row>
    <row r="20" spans="1:17" ht="40.5" customHeight="1">
      <c r="A20" s="11" t="s">
        <v>911</v>
      </c>
      <c r="B20" s="8">
        <v>9539</v>
      </c>
      <c r="C20" s="8">
        <v>7892</v>
      </c>
      <c r="D20" s="8">
        <v>1647</v>
      </c>
      <c r="E20" s="9">
        <v>33.14</v>
      </c>
      <c r="F20" s="8">
        <v>4881</v>
      </c>
      <c r="G20" s="8">
        <v>869</v>
      </c>
      <c r="H20" s="8">
        <v>935</v>
      </c>
      <c r="I20" s="8">
        <v>267</v>
      </c>
      <c r="J20" s="8">
        <v>1157</v>
      </c>
      <c r="K20" s="8">
        <v>327</v>
      </c>
      <c r="L20" s="8">
        <v>388</v>
      </c>
      <c r="M20" s="8">
        <v>81</v>
      </c>
      <c r="N20" s="8">
        <v>187</v>
      </c>
      <c r="O20" s="8">
        <v>43</v>
      </c>
      <c r="P20" s="8">
        <v>344</v>
      </c>
      <c r="Q20" s="8">
        <v>60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65" customHeight="1">
      <c r="A22" s="823" t="s">
        <v>912</v>
      </c>
      <c r="B22" s="825" t="s">
        <v>913</v>
      </c>
      <c r="C22" s="826"/>
      <c r="D22" s="826"/>
      <c r="E22" s="826"/>
      <c r="F22" s="826"/>
      <c r="G22" s="826"/>
      <c r="H22" s="826"/>
      <c r="I22" s="827"/>
      <c r="J22" s="811">
        <v>42529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914</v>
      </c>
      <c r="C23" s="829"/>
      <c r="D23" s="823"/>
      <c r="E23" s="826" t="s">
        <v>915</v>
      </c>
      <c r="F23" s="826"/>
      <c r="G23" s="826"/>
      <c r="H23" s="826"/>
      <c r="I23" s="827"/>
      <c r="J23" s="811">
        <v>2436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916</v>
      </c>
      <c r="F24" s="809"/>
      <c r="G24" s="809"/>
      <c r="H24" s="809"/>
      <c r="I24" s="810"/>
      <c r="J24" s="811">
        <v>18835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917</v>
      </c>
      <c r="C25" s="809"/>
      <c r="D25" s="809"/>
      <c r="E25" s="809"/>
      <c r="F25" s="809"/>
      <c r="G25" s="809"/>
      <c r="H25" s="809"/>
      <c r="I25" s="810"/>
      <c r="J25" s="811">
        <v>63801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918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919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920</v>
      </c>
    </row>
    <row r="30" spans="1:17" s="16" customFormat="1" ht="14.25">
      <c r="A30" s="16" t="s">
        <v>921</v>
      </c>
    </row>
  </sheetData>
  <mergeCells count="30">
    <mergeCell ref="P3:R3"/>
    <mergeCell ref="B4:L4"/>
    <mergeCell ref="M4:O4"/>
    <mergeCell ref="P4:R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O25"/>
    <mergeCell ref="A27:O27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67"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R30"/>
  <sheetViews>
    <sheetView workbookViewId="0">
      <selection activeCell="R9" sqref="R9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877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</v>
      </c>
      <c r="Q3" s="817"/>
      <c r="R3" s="817"/>
    </row>
    <row r="4" spans="1:18" ht="18" customHeight="1">
      <c r="A4" s="3"/>
      <c r="B4" s="833" t="s">
        <v>878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</v>
      </c>
      <c r="Q4" s="835"/>
      <c r="R4" s="835"/>
    </row>
    <row r="5" spans="1:18" s="4" customFormat="1" ht="34.15" customHeight="1">
      <c r="A5" s="830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</row>
    <row r="6" spans="1:18" s="4" customFormat="1" ht="34.700000000000003" customHeight="1">
      <c r="A6" s="831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</row>
    <row r="8" spans="1:18" ht="40.5" customHeight="1">
      <c r="A8" s="12" t="s">
        <v>40</v>
      </c>
      <c r="B8" s="18">
        <v>28746</v>
      </c>
      <c r="C8" s="18">
        <v>18849</v>
      </c>
      <c r="D8" s="18">
        <v>9897</v>
      </c>
      <c r="E8" s="19">
        <v>100</v>
      </c>
      <c r="F8" s="8">
        <v>9982</v>
      </c>
      <c r="G8" s="8">
        <v>4400</v>
      </c>
      <c r="H8" s="8">
        <v>3264</v>
      </c>
      <c r="I8" s="8">
        <v>2070</v>
      </c>
      <c r="J8" s="8">
        <v>3091</v>
      </c>
      <c r="K8" s="8">
        <v>1720</v>
      </c>
      <c r="L8" s="8">
        <v>956</v>
      </c>
      <c r="M8" s="8">
        <v>746</v>
      </c>
      <c r="N8" s="8">
        <v>644</v>
      </c>
      <c r="O8" s="8">
        <v>467</v>
      </c>
      <c r="P8" s="8">
        <v>912</v>
      </c>
      <c r="Q8" s="8">
        <v>494</v>
      </c>
    </row>
    <row r="9" spans="1:18" ht="40.5" customHeight="1">
      <c r="A9" s="10" t="s">
        <v>23</v>
      </c>
      <c r="B9" s="8">
        <v>251</v>
      </c>
      <c r="C9" s="8">
        <v>183</v>
      </c>
      <c r="D9" s="8">
        <v>68</v>
      </c>
      <c r="E9" s="9">
        <v>0.87</v>
      </c>
      <c r="F9" s="8">
        <v>137</v>
      </c>
      <c r="G9" s="8">
        <v>30</v>
      </c>
      <c r="H9" s="8">
        <v>18</v>
      </c>
      <c r="I9" s="8">
        <v>15</v>
      </c>
      <c r="J9" s="8">
        <v>17</v>
      </c>
      <c r="K9" s="8">
        <v>7</v>
      </c>
      <c r="L9" s="8">
        <v>7</v>
      </c>
      <c r="M9" s="8">
        <v>5</v>
      </c>
      <c r="N9" s="8">
        <v>2</v>
      </c>
      <c r="O9" s="8">
        <v>10</v>
      </c>
      <c r="P9" s="8">
        <v>2</v>
      </c>
      <c r="Q9" s="8">
        <v>1</v>
      </c>
    </row>
    <row r="10" spans="1:18" ht="40.5" customHeight="1">
      <c r="A10" s="10" t="s">
        <v>39</v>
      </c>
      <c r="B10" s="8">
        <v>152</v>
      </c>
      <c r="C10" s="8">
        <v>89</v>
      </c>
      <c r="D10" s="8">
        <v>63</v>
      </c>
      <c r="E10" s="9">
        <v>0.53</v>
      </c>
      <c r="F10" s="8">
        <v>41</v>
      </c>
      <c r="G10" s="8">
        <v>24</v>
      </c>
      <c r="H10" s="8">
        <v>5</v>
      </c>
      <c r="I10" s="8">
        <v>7</v>
      </c>
      <c r="J10" s="8">
        <v>0</v>
      </c>
      <c r="K10" s="8">
        <v>6</v>
      </c>
      <c r="L10" s="8">
        <v>9</v>
      </c>
      <c r="M10" s="8">
        <v>10</v>
      </c>
      <c r="N10" s="8">
        <v>3</v>
      </c>
      <c r="O10" s="8">
        <v>9</v>
      </c>
      <c r="P10" s="8">
        <v>31</v>
      </c>
      <c r="Q10" s="8">
        <v>7</v>
      </c>
    </row>
    <row r="11" spans="1:18" ht="40.5" customHeight="1">
      <c r="A11" s="10" t="s">
        <v>809</v>
      </c>
      <c r="B11" s="8">
        <v>493</v>
      </c>
      <c r="C11" s="8">
        <v>175</v>
      </c>
      <c r="D11" s="8">
        <v>318</v>
      </c>
      <c r="E11" s="9">
        <v>1.72</v>
      </c>
      <c r="F11" s="8">
        <v>48</v>
      </c>
      <c r="G11" s="8">
        <v>123</v>
      </c>
      <c r="H11" s="8">
        <v>80</v>
      </c>
      <c r="I11" s="8">
        <v>79</v>
      </c>
      <c r="J11" s="8">
        <v>9</v>
      </c>
      <c r="K11" s="8">
        <v>37</v>
      </c>
      <c r="L11" s="8">
        <v>1</v>
      </c>
      <c r="M11" s="8">
        <v>10</v>
      </c>
      <c r="N11" s="8">
        <v>10</v>
      </c>
      <c r="O11" s="8">
        <v>51</v>
      </c>
      <c r="P11" s="8">
        <v>27</v>
      </c>
      <c r="Q11" s="8">
        <v>18</v>
      </c>
    </row>
    <row r="12" spans="1:18" ht="40.5" customHeight="1">
      <c r="A12" s="11" t="s">
        <v>25</v>
      </c>
      <c r="B12" s="8">
        <v>752</v>
      </c>
      <c r="C12" s="8">
        <v>270</v>
      </c>
      <c r="D12" s="8">
        <v>482</v>
      </c>
      <c r="E12" s="9">
        <v>2.62</v>
      </c>
      <c r="F12" s="8">
        <v>51</v>
      </c>
      <c r="G12" s="8">
        <v>100</v>
      </c>
      <c r="H12" s="8">
        <v>151</v>
      </c>
      <c r="I12" s="8">
        <v>192</v>
      </c>
      <c r="J12" s="8">
        <v>27</v>
      </c>
      <c r="K12" s="8">
        <v>61</v>
      </c>
      <c r="L12" s="8">
        <v>19</v>
      </c>
      <c r="M12" s="8">
        <v>61</v>
      </c>
      <c r="N12" s="8">
        <v>16</v>
      </c>
      <c r="O12" s="8">
        <v>43</v>
      </c>
      <c r="P12" s="8">
        <v>6</v>
      </c>
      <c r="Q12" s="8">
        <v>25</v>
      </c>
    </row>
    <row r="13" spans="1:18" ht="40.5" customHeight="1">
      <c r="A13" s="11" t="s">
        <v>26</v>
      </c>
      <c r="B13" s="8">
        <v>825</v>
      </c>
      <c r="C13" s="8">
        <v>279</v>
      </c>
      <c r="D13" s="8">
        <v>546</v>
      </c>
      <c r="E13" s="9">
        <v>2.87</v>
      </c>
      <c r="F13" s="8">
        <v>59</v>
      </c>
      <c r="G13" s="8">
        <v>182</v>
      </c>
      <c r="H13" s="8">
        <v>87</v>
      </c>
      <c r="I13" s="8">
        <v>143</v>
      </c>
      <c r="J13" s="8">
        <v>47</v>
      </c>
      <c r="K13" s="8">
        <v>66</v>
      </c>
      <c r="L13" s="8">
        <v>28</v>
      </c>
      <c r="M13" s="8">
        <v>65</v>
      </c>
      <c r="N13" s="8">
        <v>37</v>
      </c>
      <c r="O13" s="8">
        <v>58</v>
      </c>
      <c r="P13" s="8">
        <v>21</v>
      </c>
      <c r="Q13" s="8">
        <v>32</v>
      </c>
    </row>
    <row r="14" spans="1:18" ht="40.5" customHeight="1">
      <c r="A14" s="11" t="s">
        <v>27</v>
      </c>
      <c r="B14" s="8">
        <v>1193</v>
      </c>
      <c r="C14" s="8">
        <v>480</v>
      </c>
      <c r="D14" s="8">
        <v>713</v>
      </c>
      <c r="E14" s="9">
        <v>4.1500000000000004</v>
      </c>
      <c r="F14" s="8">
        <v>160</v>
      </c>
      <c r="G14" s="8">
        <v>246</v>
      </c>
      <c r="H14" s="8">
        <v>119</v>
      </c>
      <c r="I14" s="8">
        <v>157</v>
      </c>
      <c r="J14" s="8">
        <v>83</v>
      </c>
      <c r="K14" s="8">
        <v>131</v>
      </c>
      <c r="L14" s="8">
        <v>44</v>
      </c>
      <c r="M14" s="8">
        <v>84</v>
      </c>
      <c r="N14" s="8">
        <v>42</v>
      </c>
      <c r="O14" s="8">
        <v>51</v>
      </c>
      <c r="P14" s="8">
        <v>32</v>
      </c>
      <c r="Q14" s="8">
        <v>44</v>
      </c>
    </row>
    <row r="15" spans="1:18" ht="40.5" customHeight="1">
      <c r="A15" s="11" t="s">
        <v>28</v>
      </c>
      <c r="B15" s="8">
        <v>1549</v>
      </c>
      <c r="C15" s="8">
        <v>709</v>
      </c>
      <c r="D15" s="8">
        <v>840</v>
      </c>
      <c r="E15" s="9">
        <v>5.39</v>
      </c>
      <c r="F15" s="8">
        <v>331</v>
      </c>
      <c r="G15" s="8">
        <v>347</v>
      </c>
      <c r="H15" s="8">
        <v>168</v>
      </c>
      <c r="I15" s="8">
        <v>191</v>
      </c>
      <c r="J15" s="8">
        <v>91</v>
      </c>
      <c r="K15" s="8">
        <v>140</v>
      </c>
      <c r="L15" s="8">
        <v>60</v>
      </c>
      <c r="M15" s="8">
        <v>76</v>
      </c>
      <c r="N15" s="8">
        <v>32</v>
      </c>
      <c r="O15" s="8">
        <v>42</v>
      </c>
      <c r="P15" s="8">
        <v>27</v>
      </c>
      <c r="Q15" s="8">
        <v>44</v>
      </c>
    </row>
    <row r="16" spans="1:18" ht="40.5" customHeight="1">
      <c r="A16" s="11" t="s">
        <v>29</v>
      </c>
      <c r="B16" s="8">
        <v>1732</v>
      </c>
      <c r="C16" s="8">
        <v>824</v>
      </c>
      <c r="D16" s="8">
        <v>908</v>
      </c>
      <c r="E16" s="9">
        <v>6.03</v>
      </c>
      <c r="F16" s="8">
        <v>342</v>
      </c>
      <c r="G16" s="8">
        <v>371</v>
      </c>
      <c r="H16" s="8">
        <v>188</v>
      </c>
      <c r="I16" s="8">
        <v>193</v>
      </c>
      <c r="J16" s="8">
        <v>122</v>
      </c>
      <c r="K16" s="8">
        <v>160</v>
      </c>
      <c r="L16" s="8">
        <v>58</v>
      </c>
      <c r="M16" s="8">
        <v>74</v>
      </c>
      <c r="N16" s="8">
        <v>54</v>
      </c>
      <c r="O16" s="8">
        <v>49</v>
      </c>
      <c r="P16" s="8">
        <v>60</v>
      </c>
      <c r="Q16" s="8">
        <v>61</v>
      </c>
    </row>
    <row r="17" spans="1:17" ht="40.5" customHeight="1">
      <c r="A17" s="11" t="s">
        <v>30</v>
      </c>
      <c r="B17" s="8">
        <v>4420</v>
      </c>
      <c r="C17" s="8">
        <v>2554</v>
      </c>
      <c r="D17" s="8">
        <v>1866</v>
      </c>
      <c r="E17" s="9">
        <v>15.38</v>
      </c>
      <c r="F17" s="8">
        <v>1116</v>
      </c>
      <c r="G17" s="8">
        <v>871</v>
      </c>
      <c r="H17" s="8">
        <v>453</v>
      </c>
      <c r="I17" s="8">
        <v>350</v>
      </c>
      <c r="J17" s="8">
        <v>571</v>
      </c>
      <c r="K17" s="8">
        <v>354</v>
      </c>
      <c r="L17" s="8">
        <v>124</v>
      </c>
      <c r="M17" s="8">
        <v>132</v>
      </c>
      <c r="N17" s="8">
        <v>127</v>
      </c>
      <c r="O17" s="8">
        <v>66</v>
      </c>
      <c r="P17" s="8">
        <v>163</v>
      </c>
      <c r="Q17" s="8">
        <v>93</v>
      </c>
    </row>
    <row r="18" spans="1:17" ht="40.5" customHeight="1">
      <c r="A18" s="11" t="s">
        <v>31</v>
      </c>
      <c r="B18" s="8">
        <v>4157</v>
      </c>
      <c r="C18" s="8">
        <v>2732</v>
      </c>
      <c r="D18" s="8">
        <v>1425</v>
      </c>
      <c r="E18" s="9">
        <v>14.46</v>
      </c>
      <c r="F18" s="8">
        <v>1390</v>
      </c>
      <c r="G18" s="8">
        <v>721</v>
      </c>
      <c r="H18" s="8">
        <v>475</v>
      </c>
      <c r="I18" s="8">
        <v>293</v>
      </c>
      <c r="J18" s="8">
        <v>556</v>
      </c>
      <c r="K18" s="8">
        <v>239</v>
      </c>
      <c r="L18" s="8">
        <v>101</v>
      </c>
      <c r="M18" s="8">
        <v>78</v>
      </c>
      <c r="N18" s="8">
        <v>84</v>
      </c>
      <c r="O18" s="8">
        <v>26</v>
      </c>
      <c r="P18" s="8">
        <v>126</v>
      </c>
      <c r="Q18" s="8">
        <v>68</v>
      </c>
    </row>
    <row r="19" spans="1:17" ht="40.5" customHeight="1">
      <c r="A19" s="11" t="s">
        <v>32</v>
      </c>
      <c r="B19" s="8">
        <v>3577</v>
      </c>
      <c r="C19" s="8">
        <v>2567</v>
      </c>
      <c r="D19" s="8">
        <v>1010</v>
      </c>
      <c r="E19" s="9">
        <v>12.44</v>
      </c>
      <c r="F19" s="8">
        <v>1423</v>
      </c>
      <c r="G19" s="8">
        <v>489</v>
      </c>
      <c r="H19" s="8">
        <v>464</v>
      </c>
      <c r="I19" s="8">
        <v>187</v>
      </c>
      <c r="J19" s="8">
        <v>418</v>
      </c>
      <c r="K19" s="8">
        <v>198</v>
      </c>
      <c r="L19" s="8">
        <v>124</v>
      </c>
      <c r="M19" s="8">
        <v>74</v>
      </c>
      <c r="N19" s="8">
        <v>50</v>
      </c>
      <c r="O19" s="8">
        <v>20</v>
      </c>
      <c r="P19" s="8">
        <v>88</v>
      </c>
      <c r="Q19" s="8">
        <v>42</v>
      </c>
    </row>
    <row r="20" spans="1:17" ht="40.5" customHeight="1">
      <c r="A20" s="11" t="s">
        <v>33</v>
      </c>
      <c r="B20" s="8">
        <v>9645</v>
      </c>
      <c r="C20" s="8">
        <v>7987</v>
      </c>
      <c r="D20" s="8">
        <v>1658</v>
      </c>
      <c r="E20" s="9">
        <v>33.549999999999997</v>
      </c>
      <c r="F20" s="8">
        <v>4884</v>
      </c>
      <c r="G20" s="8">
        <v>896</v>
      </c>
      <c r="H20" s="8">
        <v>1056</v>
      </c>
      <c r="I20" s="8">
        <v>263</v>
      </c>
      <c r="J20" s="8">
        <v>1150</v>
      </c>
      <c r="K20" s="8">
        <v>321</v>
      </c>
      <c r="L20" s="8">
        <v>381</v>
      </c>
      <c r="M20" s="8">
        <v>77</v>
      </c>
      <c r="N20" s="8">
        <v>187</v>
      </c>
      <c r="O20" s="8">
        <v>42</v>
      </c>
      <c r="P20" s="8">
        <v>329</v>
      </c>
      <c r="Q20" s="8">
        <v>59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6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44009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2503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4317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50829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R30"/>
  <sheetViews>
    <sheetView topLeftCell="A22" workbookViewId="0">
      <selection activeCell="D8" sqref="D8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875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</v>
      </c>
      <c r="Q3" s="817"/>
      <c r="R3" s="817"/>
    </row>
    <row r="4" spans="1:18" ht="18" customHeight="1">
      <c r="A4" s="3"/>
      <c r="B4" s="833" t="s">
        <v>876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</v>
      </c>
      <c r="Q4" s="835"/>
      <c r="R4" s="835"/>
    </row>
    <row r="5" spans="1:18" s="4" customFormat="1" ht="34.15" customHeight="1">
      <c r="A5" s="830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</row>
    <row r="6" spans="1:18" s="4" customFormat="1" ht="34.700000000000003" customHeight="1">
      <c r="A6" s="831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</row>
    <row r="8" spans="1:18" ht="40.5" customHeight="1">
      <c r="A8" s="12" t="s">
        <v>40</v>
      </c>
      <c r="B8" s="18">
        <v>28525</v>
      </c>
      <c r="C8" s="18">
        <v>18746</v>
      </c>
      <c r="D8" s="8">
        <v>9779</v>
      </c>
      <c r="E8" s="19">
        <v>100</v>
      </c>
      <c r="F8" s="8">
        <v>9864</v>
      </c>
      <c r="G8" s="8">
        <v>4312</v>
      </c>
      <c r="H8" s="8">
        <v>3258</v>
      </c>
      <c r="I8" s="8">
        <v>2059</v>
      </c>
      <c r="J8" s="8">
        <v>3110</v>
      </c>
      <c r="K8" s="8">
        <v>1725</v>
      </c>
      <c r="L8" s="8">
        <v>972</v>
      </c>
      <c r="M8" s="8">
        <v>730</v>
      </c>
      <c r="N8" s="8">
        <v>634</v>
      </c>
      <c r="O8" s="8">
        <v>458</v>
      </c>
      <c r="P8" s="8">
        <v>908</v>
      </c>
      <c r="Q8" s="8">
        <v>495</v>
      </c>
    </row>
    <row r="9" spans="1:18" ht="40.5" customHeight="1">
      <c r="A9" s="10" t="s">
        <v>23</v>
      </c>
      <c r="B9" s="8">
        <v>235</v>
      </c>
      <c r="C9" s="8">
        <v>154</v>
      </c>
      <c r="D9" s="8">
        <v>81</v>
      </c>
      <c r="E9" s="9">
        <v>0.82</v>
      </c>
      <c r="F9" s="8">
        <v>89</v>
      </c>
      <c r="G9" s="8">
        <v>28</v>
      </c>
      <c r="H9" s="8">
        <v>19</v>
      </c>
      <c r="I9" s="8">
        <v>26</v>
      </c>
      <c r="J9" s="8">
        <v>35</v>
      </c>
      <c r="K9" s="8">
        <v>14</v>
      </c>
      <c r="L9" s="8">
        <v>6</v>
      </c>
      <c r="M9" s="8">
        <v>3</v>
      </c>
      <c r="N9" s="8">
        <v>2</v>
      </c>
      <c r="O9" s="8">
        <v>7</v>
      </c>
      <c r="P9" s="8">
        <v>3</v>
      </c>
      <c r="Q9" s="8">
        <v>3</v>
      </c>
    </row>
    <row r="10" spans="1:18" ht="40.5" customHeight="1">
      <c r="A10" s="10" t="s">
        <v>39</v>
      </c>
      <c r="B10" s="8">
        <v>162</v>
      </c>
      <c r="C10" s="8">
        <v>96</v>
      </c>
      <c r="D10" s="8">
        <v>66</v>
      </c>
      <c r="E10" s="9">
        <v>0.56999999999999995</v>
      </c>
      <c r="F10" s="8">
        <v>42</v>
      </c>
      <c r="G10" s="8">
        <v>20</v>
      </c>
      <c r="H10" s="8">
        <v>5</v>
      </c>
      <c r="I10" s="8">
        <v>10</v>
      </c>
      <c r="J10" s="8">
        <v>5</v>
      </c>
      <c r="K10" s="8">
        <v>9</v>
      </c>
      <c r="L10" s="8">
        <v>8</v>
      </c>
      <c r="M10" s="8">
        <v>8</v>
      </c>
      <c r="N10" s="8">
        <v>3</v>
      </c>
      <c r="O10" s="8">
        <v>10</v>
      </c>
      <c r="P10" s="8">
        <v>33</v>
      </c>
      <c r="Q10" s="8">
        <v>9</v>
      </c>
    </row>
    <row r="11" spans="1:18" ht="40.5" customHeight="1">
      <c r="A11" s="10" t="s">
        <v>809</v>
      </c>
      <c r="B11" s="8">
        <v>459</v>
      </c>
      <c r="C11" s="8">
        <v>165</v>
      </c>
      <c r="D11" s="8">
        <v>294</v>
      </c>
      <c r="E11" s="9">
        <v>1.61</v>
      </c>
      <c r="F11" s="8">
        <v>40</v>
      </c>
      <c r="G11" s="8">
        <v>114</v>
      </c>
      <c r="H11" s="8">
        <v>76</v>
      </c>
      <c r="I11" s="8">
        <v>70</v>
      </c>
      <c r="J11" s="8">
        <v>12</v>
      </c>
      <c r="K11" s="8">
        <v>34</v>
      </c>
      <c r="L11" s="8">
        <v>1</v>
      </c>
      <c r="M11" s="8">
        <v>8</v>
      </c>
      <c r="N11" s="8">
        <v>10</v>
      </c>
      <c r="O11" s="8">
        <v>51</v>
      </c>
      <c r="P11" s="8">
        <v>26</v>
      </c>
      <c r="Q11" s="8">
        <v>17</v>
      </c>
    </row>
    <row r="12" spans="1:18" ht="40.5" customHeight="1">
      <c r="A12" s="11" t="s">
        <v>25</v>
      </c>
      <c r="B12" s="8">
        <v>749</v>
      </c>
      <c r="C12" s="8">
        <v>269</v>
      </c>
      <c r="D12" s="8">
        <v>480</v>
      </c>
      <c r="E12" s="9">
        <v>2.63</v>
      </c>
      <c r="F12" s="8">
        <v>46</v>
      </c>
      <c r="G12" s="8">
        <v>92</v>
      </c>
      <c r="H12" s="8">
        <v>154</v>
      </c>
      <c r="I12" s="8">
        <v>196</v>
      </c>
      <c r="J12" s="8">
        <v>27</v>
      </c>
      <c r="K12" s="8">
        <v>66</v>
      </c>
      <c r="L12" s="8">
        <v>18</v>
      </c>
      <c r="M12" s="8">
        <v>60</v>
      </c>
      <c r="N12" s="8">
        <v>17</v>
      </c>
      <c r="O12" s="8">
        <v>41</v>
      </c>
      <c r="P12" s="8">
        <v>7</v>
      </c>
      <c r="Q12" s="8">
        <v>25</v>
      </c>
    </row>
    <row r="13" spans="1:18" ht="40.5" customHeight="1">
      <c r="A13" s="11" t="s">
        <v>26</v>
      </c>
      <c r="B13" s="8">
        <v>850</v>
      </c>
      <c r="C13" s="8">
        <v>315</v>
      </c>
      <c r="D13" s="8">
        <v>535</v>
      </c>
      <c r="E13" s="9">
        <v>2.98</v>
      </c>
      <c r="F13" s="8">
        <v>75</v>
      </c>
      <c r="G13" s="8">
        <v>170</v>
      </c>
      <c r="H13" s="8">
        <v>97</v>
      </c>
      <c r="I13" s="8">
        <v>144</v>
      </c>
      <c r="J13" s="8">
        <v>54</v>
      </c>
      <c r="K13" s="8">
        <v>64</v>
      </c>
      <c r="L13" s="8">
        <v>32</v>
      </c>
      <c r="M13" s="8">
        <v>67</v>
      </c>
      <c r="N13" s="8">
        <v>36</v>
      </c>
      <c r="O13" s="8">
        <v>60</v>
      </c>
      <c r="P13" s="8">
        <v>21</v>
      </c>
      <c r="Q13" s="8">
        <v>30</v>
      </c>
    </row>
    <row r="14" spans="1:18" ht="40.5" customHeight="1">
      <c r="A14" s="11" t="s">
        <v>27</v>
      </c>
      <c r="B14" s="8">
        <v>1179</v>
      </c>
      <c r="C14" s="8">
        <v>489</v>
      </c>
      <c r="D14" s="8">
        <v>690</v>
      </c>
      <c r="E14" s="9">
        <v>4.13</v>
      </c>
      <c r="F14" s="8">
        <v>176</v>
      </c>
      <c r="G14" s="8">
        <v>223</v>
      </c>
      <c r="H14" s="8">
        <v>124</v>
      </c>
      <c r="I14" s="8">
        <v>159</v>
      </c>
      <c r="J14" s="8">
        <v>75</v>
      </c>
      <c r="K14" s="8">
        <v>130</v>
      </c>
      <c r="L14" s="8">
        <v>44</v>
      </c>
      <c r="M14" s="8">
        <v>81</v>
      </c>
      <c r="N14" s="8">
        <v>40</v>
      </c>
      <c r="O14" s="8">
        <v>51</v>
      </c>
      <c r="P14" s="8">
        <v>30</v>
      </c>
      <c r="Q14" s="8">
        <v>46</v>
      </c>
    </row>
    <row r="15" spans="1:18" ht="40.5" customHeight="1">
      <c r="A15" s="11" t="s">
        <v>28</v>
      </c>
      <c r="B15" s="8">
        <v>1543</v>
      </c>
      <c r="C15" s="8">
        <v>731</v>
      </c>
      <c r="D15" s="8">
        <v>812</v>
      </c>
      <c r="E15" s="9">
        <v>5.41</v>
      </c>
      <c r="F15" s="8">
        <v>326</v>
      </c>
      <c r="G15" s="8">
        <v>314</v>
      </c>
      <c r="H15" s="8">
        <v>191</v>
      </c>
      <c r="I15" s="8">
        <v>187</v>
      </c>
      <c r="J15" s="8">
        <v>91</v>
      </c>
      <c r="K15" s="8">
        <v>156</v>
      </c>
      <c r="L15" s="8">
        <v>63</v>
      </c>
      <c r="M15" s="8">
        <v>72</v>
      </c>
      <c r="N15" s="8">
        <v>31</v>
      </c>
      <c r="O15" s="8">
        <v>41</v>
      </c>
      <c r="P15" s="8">
        <v>29</v>
      </c>
      <c r="Q15" s="8">
        <v>42</v>
      </c>
    </row>
    <row r="16" spans="1:18" ht="40.5" customHeight="1">
      <c r="A16" s="11" t="s">
        <v>29</v>
      </c>
      <c r="B16" s="8">
        <v>1685</v>
      </c>
      <c r="C16" s="8">
        <v>825</v>
      </c>
      <c r="D16" s="8">
        <v>860</v>
      </c>
      <c r="E16" s="9">
        <v>5.91</v>
      </c>
      <c r="F16" s="8">
        <v>320</v>
      </c>
      <c r="G16" s="8">
        <v>327</v>
      </c>
      <c r="H16" s="8">
        <v>199</v>
      </c>
      <c r="I16" s="8">
        <v>190</v>
      </c>
      <c r="J16" s="8">
        <v>137</v>
      </c>
      <c r="K16" s="8">
        <v>151</v>
      </c>
      <c r="L16" s="8">
        <v>52</v>
      </c>
      <c r="M16" s="8">
        <v>80</v>
      </c>
      <c r="N16" s="8">
        <v>57</v>
      </c>
      <c r="O16" s="8">
        <v>48</v>
      </c>
      <c r="P16" s="8">
        <v>60</v>
      </c>
      <c r="Q16" s="8">
        <v>64</v>
      </c>
    </row>
    <row r="17" spans="1:17" ht="40.5" customHeight="1">
      <c r="A17" s="11" t="s">
        <v>30</v>
      </c>
      <c r="B17" s="8">
        <v>3923</v>
      </c>
      <c r="C17" s="8">
        <v>2260</v>
      </c>
      <c r="D17" s="8">
        <v>1663</v>
      </c>
      <c r="E17" s="9">
        <v>13.75</v>
      </c>
      <c r="F17" s="8">
        <v>850</v>
      </c>
      <c r="G17" s="8">
        <v>687</v>
      </c>
      <c r="H17" s="8">
        <v>441</v>
      </c>
      <c r="I17" s="8">
        <v>351</v>
      </c>
      <c r="J17" s="8">
        <v>552</v>
      </c>
      <c r="K17" s="8">
        <v>342</v>
      </c>
      <c r="L17" s="8">
        <v>133</v>
      </c>
      <c r="M17" s="8">
        <v>125</v>
      </c>
      <c r="N17" s="8">
        <v>123</v>
      </c>
      <c r="O17" s="8">
        <v>64</v>
      </c>
      <c r="P17" s="8">
        <v>161</v>
      </c>
      <c r="Q17" s="8">
        <v>94</v>
      </c>
    </row>
    <row r="18" spans="1:17" ht="40.5" customHeight="1">
      <c r="A18" s="11" t="s">
        <v>31</v>
      </c>
      <c r="B18" s="8">
        <v>3716</v>
      </c>
      <c r="C18" s="8">
        <v>2384</v>
      </c>
      <c r="D18" s="8">
        <v>1332</v>
      </c>
      <c r="E18" s="9">
        <v>13.03</v>
      </c>
      <c r="F18" s="8">
        <v>1044</v>
      </c>
      <c r="G18" s="8">
        <v>650</v>
      </c>
      <c r="H18" s="8">
        <v>460</v>
      </c>
      <c r="I18" s="8">
        <v>276</v>
      </c>
      <c r="J18" s="8">
        <v>567</v>
      </c>
      <c r="K18" s="8">
        <v>238</v>
      </c>
      <c r="L18" s="8">
        <v>103</v>
      </c>
      <c r="M18" s="8">
        <v>77</v>
      </c>
      <c r="N18" s="8">
        <v>86</v>
      </c>
      <c r="O18" s="8">
        <v>25</v>
      </c>
      <c r="P18" s="8">
        <v>124</v>
      </c>
      <c r="Q18" s="8">
        <v>66</v>
      </c>
    </row>
    <row r="19" spans="1:17" ht="40.5" customHeight="1">
      <c r="A19" s="11" t="s">
        <v>32</v>
      </c>
      <c r="B19" s="8">
        <v>3193</v>
      </c>
      <c r="C19" s="8">
        <v>2234</v>
      </c>
      <c r="D19" s="8">
        <v>959</v>
      </c>
      <c r="E19" s="9">
        <v>11.19</v>
      </c>
      <c r="F19" s="8">
        <v>1085</v>
      </c>
      <c r="G19" s="8">
        <v>439</v>
      </c>
      <c r="H19" s="8">
        <v>476</v>
      </c>
      <c r="I19" s="8">
        <v>192</v>
      </c>
      <c r="J19" s="8">
        <v>410</v>
      </c>
      <c r="K19" s="8">
        <v>197</v>
      </c>
      <c r="L19" s="8">
        <v>129</v>
      </c>
      <c r="M19" s="8">
        <v>71</v>
      </c>
      <c r="N19" s="8">
        <v>48</v>
      </c>
      <c r="O19" s="8">
        <v>19</v>
      </c>
      <c r="P19" s="8">
        <v>86</v>
      </c>
      <c r="Q19" s="8">
        <v>41</v>
      </c>
    </row>
    <row r="20" spans="1:17" ht="40.5" customHeight="1">
      <c r="A20" s="11" t="s">
        <v>33</v>
      </c>
      <c r="B20" s="18">
        <v>10831</v>
      </c>
      <c r="C20" s="8">
        <v>8824</v>
      </c>
      <c r="D20" s="8">
        <v>2007</v>
      </c>
      <c r="E20" s="9">
        <v>37.97</v>
      </c>
      <c r="F20" s="8">
        <v>5771</v>
      </c>
      <c r="G20" s="8">
        <v>1248</v>
      </c>
      <c r="H20" s="8">
        <v>1016</v>
      </c>
      <c r="I20" s="8">
        <v>258</v>
      </c>
      <c r="J20" s="8">
        <v>1145</v>
      </c>
      <c r="K20" s="8">
        <v>324</v>
      </c>
      <c r="L20" s="8">
        <v>383</v>
      </c>
      <c r="M20" s="8">
        <v>78</v>
      </c>
      <c r="N20" s="8">
        <v>181</v>
      </c>
      <c r="O20" s="8">
        <v>41</v>
      </c>
      <c r="P20" s="8">
        <v>328</v>
      </c>
      <c r="Q20" s="8">
        <v>58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6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44059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3021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658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47738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P3:R3"/>
    <mergeCell ref="B4:L4"/>
    <mergeCell ref="M4:O4"/>
    <mergeCell ref="P4:R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O25"/>
    <mergeCell ref="A27:O27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R30"/>
  <sheetViews>
    <sheetView workbookViewId="0">
      <selection activeCell="K11" sqref="K11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829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830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831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832</v>
      </c>
      <c r="Q3" s="817"/>
      <c r="R3" s="817"/>
    </row>
    <row r="4" spans="1:18" ht="18" customHeight="1">
      <c r="A4" s="3"/>
      <c r="B4" s="833" t="s">
        <v>833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834</v>
      </c>
      <c r="Q4" s="835"/>
      <c r="R4" s="835"/>
    </row>
    <row r="5" spans="1:18" s="4" customFormat="1" ht="34.15" customHeight="1">
      <c r="A5" s="830" t="s">
        <v>835</v>
      </c>
      <c r="B5" s="820" t="s">
        <v>836</v>
      </c>
      <c r="C5" s="821"/>
      <c r="D5" s="821"/>
      <c r="E5" s="822"/>
      <c r="F5" s="836" t="s">
        <v>837</v>
      </c>
      <c r="G5" s="836"/>
      <c r="H5" s="836" t="s">
        <v>838</v>
      </c>
      <c r="I5" s="836"/>
      <c r="J5" s="836" t="s">
        <v>839</v>
      </c>
      <c r="K5" s="836"/>
      <c r="L5" s="836" t="s">
        <v>840</v>
      </c>
      <c r="M5" s="836"/>
      <c r="N5" s="819" t="s">
        <v>841</v>
      </c>
      <c r="O5" s="819"/>
      <c r="P5" s="819" t="s">
        <v>842</v>
      </c>
      <c r="Q5" s="819"/>
    </row>
    <row r="6" spans="1:18" s="4" customFormat="1" ht="34.700000000000003" customHeight="1">
      <c r="A6" s="831"/>
      <c r="B6" s="820" t="s">
        <v>843</v>
      </c>
      <c r="C6" s="821"/>
      <c r="D6" s="822"/>
      <c r="E6" s="5" t="s">
        <v>844</v>
      </c>
      <c r="F6" s="819" t="s">
        <v>845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846</v>
      </c>
      <c r="C7" s="14" t="s">
        <v>847</v>
      </c>
      <c r="D7" s="14" t="s">
        <v>848</v>
      </c>
      <c r="E7" s="7" t="s">
        <v>849</v>
      </c>
      <c r="F7" s="6" t="s">
        <v>850</v>
      </c>
      <c r="G7" s="6" t="s">
        <v>851</v>
      </c>
      <c r="H7" s="6" t="s">
        <v>850</v>
      </c>
      <c r="I7" s="6" t="s">
        <v>851</v>
      </c>
      <c r="J7" s="6" t="s">
        <v>850</v>
      </c>
      <c r="K7" s="6" t="s">
        <v>851</v>
      </c>
      <c r="L7" s="6" t="s">
        <v>850</v>
      </c>
      <c r="M7" s="6" t="s">
        <v>851</v>
      </c>
      <c r="N7" s="6" t="s">
        <v>850</v>
      </c>
      <c r="O7" s="6" t="s">
        <v>851</v>
      </c>
      <c r="P7" s="6" t="s">
        <v>850</v>
      </c>
      <c r="Q7" s="6" t="s">
        <v>851</v>
      </c>
    </row>
    <row r="8" spans="1:18" ht="40.5" customHeight="1">
      <c r="A8" s="12" t="s">
        <v>852</v>
      </c>
      <c r="B8" s="18">
        <v>28526</v>
      </c>
      <c r="C8" s="18">
        <v>18743</v>
      </c>
      <c r="D8" s="8">
        <v>9783</v>
      </c>
      <c r="E8" s="19">
        <v>100</v>
      </c>
      <c r="F8" s="8">
        <v>9826</v>
      </c>
      <c r="G8" s="8">
        <v>4307</v>
      </c>
      <c r="H8" s="8">
        <v>3285</v>
      </c>
      <c r="I8" s="8">
        <v>2059</v>
      </c>
      <c r="J8" s="8">
        <v>3122</v>
      </c>
      <c r="K8" s="8">
        <v>1732</v>
      </c>
      <c r="L8" s="8">
        <v>967</v>
      </c>
      <c r="M8" s="8">
        <v>734</v>
      </c>
      <c r="N8" s="8">
        <v>634</v>
      </c>
      <c r="O8" s="8">
        <v>454</v>
      </c>
      <c r="P8" s="8">
        <v>909</v>
      </c>
      <c r="Q8" s="8">
        <v>497</v>
      </c>
    </row>
    <row r="9" spans="1:18" ht="40.5" customHeight="1">
      <c r="A9" s="10" t="s">
        <v>853</v>
      </c>
      <c r="B9" s="8">
        <v>353</v>
      </c>
      <c r="C9" s="8">
        <v>255</v>
      </c>
      <c r="D9" s="8">
        <v>98</v>
      </c>
      <c r="E9" s="9">
        <v>1.24</v>
      </c>
      <c r="F9" s="8">
        <v>151</v>
      </c>
      <c r="G9" s="8">
        <v>43</v>
      </c>
      <c r="H9" s="8">
        <v>36</v>
      </c>
      <c r="I9" s="8">
        <v>21</v>
      </c>
      <c r="J9" s="8">
        <v>48</v>
      </c>
      <c r="K9" s="8">
        <v>17</v>
      </c>
      <c r="L9" s="8">
        <v>10</v>
      </c>
      <c r="M9" s="8">
        <v>6</v>
      </c>
      <c r="N9" s="8">
        <v>5</v>
      </c>
      <c r="O9" s="8">
        <v>6</v>
      </c>
      <c r="P9" s="8">
        <v>5</v>
      </c>
      <c r="Q9" s="8">
        <v>5</v>
      </c>
    </row>
    <row r="10" spans="1:18" ht="40.5" customHeight="1">
      <c r="A10" s="10" t="s">
        <v>854</v>
      </c>
      <c r="B10" s="8">
        <v>160</v>
      </c>
      <c r="C10" s="8">
        <v>87</v>
      </c>
      <c r="D10" s="8">
        <v>73</v>
      </c>
      <c r="E10" s="9">
        <v>0.56000000000000005</v>
      </c>
      <c r="F10" s="8">
        <v>33</v>
      </c>
      <c r="G10" s="8">
        <v>27</v>
      </c>
      <c r="H10" s="8">
        <v>5</v>
      </c>
      <c r="I10" s="8">
        <v>7</v>
      </c>
      <c r="J10" s="8">
        <v>5</v>
      </c>
      <c r="K10" s="8">
        <v>7</v>
      </c>
      <c r="L10" s="8">
        <v>8</v>
      </c>
      <c r="M10" s="8">
        <v>14</v>
      </c>
      <c r="N10" s="8">
        <v>3</v>
      </c>
      <c r="O10" s="8">
        <v>10</v>
      </c>
      <c r="P10" s="8">
        <v>33</v>
      </c>
      <c r="Q10" s="8">
        <v>8</v>
      </c>
    </row>
    <row r="11" spans="1:18" ht="40.5" customHeight="1">
      <c r="A11" s="10" t="s">
        <v>855</v>
      </c>
      <c r="B11" s="8">
        <v>449</v>
      </c>
      <c r="C11" s="8">
        <v>163</v>
      </c>
      <c r="D11" s="8">
        <v>286</v>
      </c>
      <c r="E11" s="9">
        <v>1.57</v>
      </c>
      <c r="F11" s="8">
        <v>40</v>
      </c>
      <c r="G11" s="8">
        <v>103</v>
      </c>
      <c r="H11" s="8">
        <v>73</v>
      </c>
      <c r="I11" s="8">
        <v>69</v>
      </c>
      <c r="J11" s="8">
        <v>11</v>
      </c>
      <c r="K11" s="8">
        <v>34</v>
      </c>
      <c r="L11" s="8">
        <v>2</v>
      </c>
      <c r="M11" s="8">
        <v>12</v>
      </c>
      <c r="N11" s="8">
        <v>10</v>
      </c>
      <c r="O11" s="8">
        <v>51</v>
      </c>
      <c r="P11" s="8">
        <v>27</v>
      </c>
      <c r="Q11" s="8">
        <v>17</v>
      </c>
    </row>
    <row r="12" spans="1:18" ht="40.5" customHeight="1">
      <c r="A12" s="11" t="s">
        <v>856</v>
      </c>
      <c r="B12" s="8">
        <v>756</v>
      </c>
      <c r="C12" s="8">
        <v>258</v>
      </c>
      <c r="D12" s="8">
        <v>498</v>
      </c>
      <c r="E12" s="9">
        <v>2.65</v>
      </c>
      <c r="F12" s="8">
        <v>42</v>
      </c>
      <c r="G12" s="8">
        <v>105</v>
      </c>
      <c r="H12" s="8">
        <v>151</v>
      </c>
      <c r="I12" s="8">
        <v>199</v>
      </c>
      <c r="J12" s="8">
        <v>25</v>
      </c>
      <c r="K12" s="8">
        <v>66</v>
      </c>
      <c r="L12" s="8">
        <v>18</v>
      </c>
      <c r="M12" s="8">
        <v>61</v>
      </c>
      <c r="N12" s="8">
        <v>15</v>
      </c>
      <c r="O12" s="8">
        <v>40</v>
      </c>
      <c r="P12" s="8">
        <v>7</v>
      </c>
      <c r="Q12" s="8">
        <v>27</v>
      </c>
    </row>
    <row r="13" spans="1:18" ht="40.5" customHeight="1">
      <c r="A13" s="11" t="s">
        <v>857</v>
      </c>
      <c r="B13" s="8">
        <v>814</v>
      </c>
      <c r="C13" s="8">
        <v>296</v>
      </c>
      <c r="D13" s="8">
        <v>518</v>
      </c>
      <c r="E13" s="9">
        <v>2.85</v>
      </c>
      <c r="F13" s="8">
        <v>62</v>
      </c>
      <c r="G13" s="8">
        <v>159</v>
      </c>
      <c r="H13" s="8">
        <v>96</v>
      </c>
      <c r="I13" s="8">
        <v>140</v>
      </c>
      <c r="J13" s="8">
        <v>55</v>
      </c>
      <c r="K13" s="8">
        <v>66</v>
      </c>
      <c r="L13" s="8">
        <v>27</v>
      </c>
      <c r="M13" s="8">
        <v>58</v>
      </c>
      <c r="N13" s="8">
        <v>36</v>
      </c>
      <c r="O13" s="8">
        <v>61</v>
      </c>
      <c r="P13" s="8">
        <v>20</v>
      </c>
      <c r="Q13" s="8">
        <v>34</v>
      </c>
    </row>
    <row r="14" spans="1:18" ht="40.5" customHeight="1">
      <c r="A14" s="11" t="s">
        <v>858</v>
      </c>
      <c r="B14" s="8">
        <v>1167</v>
      </c>
      <c r="C14" s="8">
        <v>470</v>
      </c>
      <c r="D14" s="8">
        <v>697</v>
      </c>
      <c r="E14" s="9">
        <v>4.09</v>
      </c>
      <c r="F14" s="8">
        <v>157</v>
      </c>
      <c r="G14" s="8">
        <v>241</v>
      </c>
      <c r="H14" s="8">
        <v>125</v>
      </c>
      <c r="I14" s="8">
        <v>160</v>
      </c>
      <c r="J14" s="8">
        <v>70</v>
      </c>
      <c r="K14" s="8">
        <v>122</v>
      </c>
      <c r="L14" s="8">
        <v>46</v>
      </c>
      <c r="M14" s="8">
        <v>79</v>
      </c>
      <c r="N14" s="8">
        <v>38</v>
      </c>
      <c r="O14" s="8">
        <v>52</v>
      </c>
      <c r="P14" s="8">
        <v>34</v>
      </c>
      <c r="Q14" s="8">
        <v>43</v>
      </c>
    </row>
    <row r="15" spans="1:18" ht="40.5" customHeight="1">
      <c r="A15" s="11" t="s">
        <v>859</v>
      </c>
      <c r="B15" s="8">
        <v>1547</v>
      </c>
      <c r="C15" s="8">
        <v>726</v>
      </c>
      <c r="D15" s="8">
        <v>821</v>
      </c>
      <c r="E15" s="9">
        <v>5.42</v>
      </c>
      <c r="F15" s="8">
        <v>349</v>
      </c>
      <c r="G15" s="8">
        <v>324</v>
      </c>
      <c r="H15" s="8">
        <v>160</v>
      </c>
      <c r="I15" s="8">
        <v>193</v>
      </c>
      <c r="J15" s="8">
        <v>93</v>
      </c>
      <c r="K15" s="8">
        <v>150</v>
      </c>
      <c r="L15" s="8">
        <v>63</v>
      </c>
      <c r="M15" s="8">
        <v>72</v>
      </c>
      <c r="N15" s="8">
        <v>35</v>
      </c>
      <c r="O15" s="8">
        <v>40</v>
      </c>
      <c r="P15" s="8">
        <v>26</v>
      </c>
      <c r="Q15" s="8">
        <v>42</v>
      </c>
    </row>
    <row r="16" spans="1:18" ht="40.5" customHeight="1">
      <c r="A16" s="11" t="s">
        <v>860</v>
      </c>
      <c r="B16" s="8">
        <v>1693</v>
      </c>
      <c r="C16" s="8">
        <v>805</v>
      </c>
      <c r="D16" s="8">
        <v>888</v>
      </c>
      <c r="E16" s="9">
        <v>5.93</v>
      </c>
      <c r="F16" s="8">
        <v>324</v>
      </c>
      <c r="G16" s="8">
        <v>356</v>
      </c>
      <c r="H16" s="8">
        <v>191</v>
      </c>
      <c r="I16" s="8">
        <v>194</v>
      </c>
      <c r="J16" s="8">
        <v>127</v>
      </c>
      <c r="K16" s="8">
        <v>157</v>
      </c>
      <c r="L16" s="8">
        <v>52</v>
      </c>
      <c r="M16" s="8">
        <v>75</v>
      </c>
      <c r="N16" s="8">
        <v>55</v>
      </c>
      <c r="O16" s="8">
        <v>45</v>
      </c>
      <c r="P16" s="8">
        <v>56</v>
      </c>
      <c r="Q16" s="8">
        <v>61</v>
      </c>
    </row>
    <row r="17" spans="1:17" ht="40.5" customHeight="1">
      <c r="A17" s="11" t="s">
        <v>861</v>
      </c>
      <c r="B17" s="8">
        <v>4041</v>
      </c>
      <c r="C17" s="8">
        <v>2274</v>
      </c>
      <c r="D17" s="8">
        <v>1767</v>
      </c>
      <c r="E17" s="9">
        <v>14.17</v>
      </c>
      <c r="F17" s="8">
        <v>851</v>
      </c>
      <c r="G17" s="8">
        <v>784</v>
      </c>
      <c r="H17" s="8">
        <v>458</v>
      </c>
      <c r="I17" s="8">
        <v>355</v>
      </c>
      <c r="J17" s="8">
        <v>568</v>
      </c>
      <c r="K17" s="8">
        <v>343</v>
      </c>
      <c r="L17" s="8">
        <v>120</v>
      </c>
      <c r="M17" s="8">
        <v>125</v>
      </c>
      <c r="N17" s="8">
        <v>121</v>
      </c>
      <c r="O17" s="8">
        <v>64</v>
      </c>
      <c r="P17" s="8">
        <v>156</v>
      </c>
      <c r="Q17" s="8">
        <v>96</v>
      </c>
    </row>
    <row r="18" spans="1:17" ht="40.5" customHeight="1">
      <c r="A18" s="11" t="s">
        <v>862</v>
      </c>
      <c r="B18" s="8">
        <v>3747</v>
      </c>
      <c r="C18" s="8">
        <v>2370</v>
      </c>
      <c r="D18" s="8">
        <v>1377</v>
      </c>
      <c r="E18" s="9">
        <v>13.14</v>
      </c>
      <c r="F18" s="8">
        <v>1037</v>
      </c>
      <c r="G18" s="8">
        <v>694</v>
      </c>
      <c r="H18" s="8">
        <v>470</v>
      </c>
      <c r="I18" s="8">
        <v>280</v>
      </c>
      <c r="J18" s="8">
        <v>548</v>
      </c>
      <c r="K18" s="8">
        <v>241</v>
      </c>
      <c r="L18" s="8">
        <v>107</v>
      </c>
      <c r="M18" s="8">
        <v>74</v>
      </c>
      <c r="N18" s="8">
        <v>83</v>
      </c>
      <c r="O18" s="8">
        <v>23</v>
      </c>
      <c r="P18" s="8">
        <v>125</v>
      </c>
      <c r="Q18" s="8">
        <v>65</v>
      </c>
    </row>
    <row r="19" spans="1:17" ht="40.5" customHeight="1">
      <c r="A19" s="11" t="s">
        <v>863</v>
      </c>
      <c r="B19" s="8">
        <v>3332</v>
      </c>
      <c r="C19" s="8">
        <v>2325</v>
      </c>
      <c r="D19" s="8">
        <v>1007</v>
      </c>
      <c r="E19" s="9">
        <v>11.68</v>
      </c>
      <c r="F19" s="8">
        <v>1191</v>
      </c>
      <c r="G19" s="8">
        <v>485</v>
      </c>
      <c r="H19" s="8">
        <v>455</v>
      </c>
      <c r="I19" s="8">
        <v>181</v>
      </c>
      <c r="J19" s="8">
        <v>416</v>
      </c>
      <c r="K19" s="8">
        <v>202</v>
      </c>
      <c r="L19" s="8">
        <v>125</v>
      </c>
      <c r="M19" s="8">
        <v>75</v>
      </c>
      <c r="N19" s="8">
        <v>51</v>
      </c>
      <c r="O19" s="8">
        <v>22</v>
      </c>
      <c r="P19" s="8">
        <v>87</v>
      </c>
      <c r="Q19" s="8">
        <v>42</v>
      </c>
    </row>
    <row r="20" spans="1:17" ht="40.5" customHeight="1">
      <c r="A20" s="11" t="s">
        <v>864</v>
      </c>
      <c r="B20" s="18">
        <v>10467</v>
      </c>
      <c r="C20" s="8">
        <v>8714</v>
      </c>
      <c r="D20" s="8">
        <v>1753</v>
      </c>
      <c r="E20" s="9">
        <v>36.69</v>
      </c>
      <c r="F20" s="8">
        <v>5589</v>
      </c>
      <c r="G20" s="8">
        <v>986</v>
      </c>
      <c r="H20" s="8">
        <v>1065</v>
      </c>
      <c r="I20" s="8">
        <v>260</v>
      </c>
      <c r="J20" s="8">
        <v>1156</v>
      </c>
      <c r="K20" s="8">
        <v>327</v>
      </c>
      <c r="L20" s="8">
        <v>389</v>
      </c>
      <c r="M20" s="8">
        <v>83</v>
      </c>
      <c r="N20" s="8">
        <v>182</v>
      </c>
      <c r="O20" s="8">
        <v>40</v>
      </c>
      <c r="P20" s="8">
        <v>333</v>
      </c>
      <c r="Q20" s="8">
        <v>57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65" customHeight="1">
      <c r="A22" s="823" t="s">
        <v>865</v>
      </c>
      <c r="B22" s="825" t="s">
        <v>866</v>
      </c>
      <c r="C22" s="826"/>
      <c r="D22" s="826"/>
      <c r="E22" s="826"/>
      <c r="F22" s="826"/>
      <c r="G22" s="826"/>
      <c r="H22" s="826"/>
      <c r="I22" s="827"/>
      <c r="J22" s="811">
        <v>43191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867</v>
      </c>
      <c r="C23" s="829"/>
      <c r="D23" s="823"/>
      <c r="E23" s="826" t="s">
        <v>868</v>
      </c>
      <c r="F23" s="826"/>
      <c r="G23" s="826"/>
      <c r="H23" s="826"/>
      <c r="I23" s="827"/>
      <c r="J23" s="811">
        <v>3478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869</v>
      </c>
      <c r="F24" s="809"/>
      <c r="G24" s="809"/>
      <c r="H24" s="809"/>
      <c r="I24" s="810"/>
      <c r="J24" s="811">
        <v>450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870</v>
      </c>
      <c r="C25" s="809"/>
      <c r="D25" s="809"/>
      <c r="E25" s="809"/>
      <c r="F25" s="809"/>
      <c r="G25" s="809"/>
      <c r="H25" s="809"/>
      <c r="I25" s="810"/>
      <c r="J25" s="811">
        <v>47118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871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872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873</v>
      </c>
    </row>
    <row r="30" spans="1:17" s="16" customFormat="1" ht="14.25">
      <c r="A30" s="16" t="s">
        <v>874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R30"/>
  <sheetViews>
    <sheetView topLeftCell="A19" workbookViewId="0">
      <selection activeCell="B22" sqref="B22:I22"/>
    </sheetView>
  </sheetViews>
  <sheetFormatPr defaultRowHeight="16.5"/>
  <cols>
    <col min="1" max="1" width="20.625" style="4" customWidth="1"/>
    <col min="2" max="2" width="8.375" style="1" customWidth="1"/>
    <col min="3" max="3" width="8.25" style="1" customWidth="1"/>
    <col min="4" max="4" width="7.125" style="1" customWidth="1"/>
    <col min="5" max="5" width="7.625" style="1" customWidth="1"/>
    <col min="6" max="15" width="7.125" style="1" customWidth="1"/>
    <col min="16" max="16384" width="9" style="1"/>
  </cols>
  <sheetData>
    <row r="1" spans="1:18" ht="25.15" customHeight="1">
      <c r="A1" s="805" t="s">
        <v>783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784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785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786</v>
      </c>
      <c r="Q3" s="817"/>
      <c r="R3" s="817"/>
    </row>
    <row r="4" spans="1:18" ht="18" customHeight="1">
      <c r="A4" s="3"/>
      <c r="B4" s="833" t="s">
        <v>787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788</v>
      </c>
      <c r="Q4" s="835"/>
      <c r="R4" s="835"/>
    </row>
    <row r="5" spans="1:18" s="4" customFormat="1" ht="34.15" customHeight="1">
      <c r="A5" s="830" t="s">
        <v>789</v>
      </c>
      <c r="B5" s="820" t="s">
        <v>790</v>
      </c>
      <c r="C5" s="821"/>
      <c r="D5" s="821"/>
      <c r="E5" s="822"/>
      <c r="F5" s="836" t="s">
        <v>791</v>
      </c>
      <c r="G5" s="836"/>
      <c r="H5" s="836" t="s">
        <v>792</v>
      </c>
      <c r="I5" s="836"/>
      <c r="J5" s="836" t="s">
        <v>793</v>
      </c>
      <c r="K5" s="836"/>
      <c r="L5" s="836" t="s">
        <v>794</v>
      </c>
      <c r="M5" s="836"/>
      <c r="N5" s="819" t="s">
        <v>795</v>
      </c>
      <c r="O5" s="819"/>
      <c r="P5" s="819" t="s">
        <v>796</v>
      </c>
      <c r="Q5" s="819"/>
    </row>
    <row r="6" spans="1:18" s="4" customFormat="1" ht="34.700000000000003" customHeight="1">
      <c r="A6" s="831"/>
      <c r="B6" s="820" t="s">
        <v>797</v>
      </c>
      <c r="C6" s="821"/>
      <c r="D6" s="822"/>
      <c r="E6" s="5" t="s">
        <v>798</v>
      </c>
      <c r="F6" s="819" t="s">
        <v>799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800</v>
      </c>
      <c r="C7" s="14" t="s">
        <v>801</v>
      </c>
      <c r="D7" s="14" t="s">
        <v>802</v>
      </c>
      <c r="E7" s="7" t="s">
        <v>803</v>
      </c>
      <c r="F7" s="6" t="s">
        <v>804</v>
      </c>
      <c r="G7" s="6" t="s">
        <v>805</v>
      </c>
      <c r="H7" s="6" t="s">
        <v>804</v>
      </c>
      <c r="I7" s="6" t="s">
        <v>805</v>
      </c>
      <c r="J7" s="6" t="s">
        <v>804</v>
      </c>
      <c r="K7" s="6" t="s">
        <v>805</v>
      </c>
      <c r="L7" s="6" t="s">
        <v>804</v>
      </c>
      <c r="M7" s="6" t="s">
        <v>805</v>
      </c>
      <c r="N7" s="6" t="s">
        <v>804</v>
      </c>
      <c r="O7" s="6" t="s">
        <v>805</v>
      </c>
      <c r="P7" s="6" t="s">
        <v>804</v>
      </c>
      <c r="Q7" s="6" t="s">
        <v>805</v>
      </c>
    </row>
    <row r="8" spans="1:18" ht="40.5" customHeight="1">
      <c r="A8" s="12" t="s">
        <v>806</v>
      </c>
      <c r="B8" s="8">
        <v>28356</v>
      </c>
      <c r="C8" s="8">
        <v>18585</v>
      </c>
      <c r="D8" s="8">
        <v>9771</v>
      </c>
      <c r="E8" s="9">
        <v>100</v>
      </c>
      <c r="F8" s="8">
        <v>9728</v>
      </c>
      <c r="G8" s="8">
        <v>4269</v>
      </c>
      <c r="H8" s="8">
        <v>3254</v>
      </c>
      <c r="I8" s="8">
        <v>2059</v>
      </c>
      <c r="J8" s="8">
        <v>3103</v>
      </c>
      <c r="K8" s="8">
        <v>1733</v>
      </c>
      <c r="L8" s="8">
        <v>933</v>
      </c>
      <c r="M8" s="8">
        <v>743</v>
      </c>
      <c r="N8" s="8">
        <v>648</v>
      </c>
      <c r="O8" s="8">
        <v>462</v>
      </c>
      <c r="P8" s="8">
        <v>919</v>
      </c>
      <c r="Q8" s="8">
        <v>505</v>
      </c>
    </row>
    <row r="9" spans="1:18" ht="40.5" customHeight="1">
      <c r="A9" s="10" t="s">
        <v>807</v>
      </c>
      <c r="B9" s="8">
        <v>316</v>
      </c>
      <c r="C9" s="8">
        <v>207</v>
      </c>
      <c r="D9" s="8">
        <v>109</v>
      </c>
      <c r="E9" s="9">
        <v>1.1100000000000001</v>
      </c>
      <c r="F9" s="8">
        <v>98</v>
      </c>
      <c r="G9" s="8">
        <v>37</v>
      </c>
      <c r="H9" s="8">
        <v>40</v>
      </c>
      <c r="I9" s="8">
        <v>18</v>
      </c>
      <c r="J9" s="8">
        <v>47</v>
      </c>
      <c r="K9" s="8">
        <v>29</v>
      </c>
      <c r="L9" s="8">
        <v>2</v>
      </c>
      <c r="M9" s="8">
        <v>15</v>
      </c>
      <c r="N9" s="8">
        <v>3</v>
      </c>
      <c r="O9" s="8">
        <v>6</v>
      </c>
      <c r="P9" s="8">
        <v>17</v>
      </c>
      <c r="Q9" s="8">
        <v>4</v>
      </c>
    </row>
    <row r="10" spans="1:18" ht="40.5" customHeight="1">
      <c r="A10" s="10" t="s">
        <v>808</v>
      </c>
      <c r="B10" s="8">
        <v>184</v>
      </c>
      <c r="C10" s="8">
        <v>111</v>
      </c>
      <c r="D10" s="8">
        <v>73</v>
      </c>
      <c r="E10" s="9">
        <v>0.65</v>
      </c>
      <c r="F10" s="8">
        <v>28</v>
      </c>
      <c r="G10" s="8">
        <v>25</v>
      </c>
      <c r="H10" s="8">
        <v>5</v>
      </c>
      <c r="I10" s="8">
        <v>6</v>
      </c>
      <c r="J10" s="8">
        <v>12</v>
      </c>
      <c r="K10" s="8">
        <v>7</v>
      </c>
      <c r="L10" s="8">
        <v>8</v>
      </c>
      <c r="M10" s="8">
        <v>11</v>
      </c>
      <c r="N10" s="8">
        <v>3</v>
      </c>
      <c r="O10" s="8">
        <v>10</v>
      </c>
      <c r="P10" s="8">
        <v>55</v>
      </c>
      <c r="Q10" s="8">
        <v>14</v>
      </c>
    </row>
    <row r="11" spans="1:18" ht="40.5" customHeight="1">
      <c r="A11" s="10" t="s">
        <v>809</v>
      </c>
      <c r="B11" s="8">
        <v>458</v>
      </c>
      <c r="C11" s="8">
        <v>146</v>
      </c>
      <c r="D11" s="8">
        <v>312</v>
      </c>
      <c r="E11" s="9">
        <v>1.62</v>
      </c>
      <c r="F11" s="8">
        <v>43</v>
      </c>
      <c r="G11" s="8">
        <v>114</v>
      </c>
      <c r="H11" s="8">
        <v>70</v>
      </c>
      <c r="I11" s="8">
        <v>75</v>
      </c>
      <c r="J11" s="8">
        <v>11</v>
      </c>
      <c r="K11" s="8">
        <v>35</v>
      </c>
      <c r="L11" s="8">
        <v>3</v>
      </c>
      <c r="M11" s="8">
        <v>18</v>
      </c>
      <c r="N11" s="8">
        <v>11</v>
      </c>
      <c r="O11" s="8">
        <v>53</v>
      </c>
      <c r="P11" s="8">
        <v>8</v>
      </c>
      <c r="Q11" s="8">
        <v>17</v>
      </c>
    </row>
    <row r="12" spans="1:18" ht="40.5" customHeight="1">
      <c r="A12" s="11" t="s">
        <v>810</v>
      </c>
      <c r="B12" s="8">
        <v>749</v>
      </c>
      <c r="C12" s="8">
        <v>270</v>
      </c>
      <c r="D12" s="8">
        <v>479</v>
      </c>
      <c r="E12" s="9">
        <v>2.64</v>
      </c>
      <c r="F12" s="8">
        <v>48</v>
      </c>
      <c r="G12" s="8">
        <v>85</v>
      </c>
      <c r="H12" s="8">
        <v>156</v>
      </c>
      <c r="I12" s="8">
        <v>199</v>
      </c>
      <c r="J12" s="8">
        <v>25</v>
      </c>
      <c r="K12" s="8">
        <v>65</v>
      </c>
      <c r="L12" s="8">
        <v>19</v>
      </c>
      <c r="M12" s="8">
        <v>51</v>
      </c>
      <c r="N12" s="8">
        <v>16</v>
      </c>
      <c r="O12" s="8">
        <v>47</v>
      </c>
      <c r="P12" s="8">
        <v>6</v>
      </c>
      <c r="Q12" s="8">
        <v>32</v>
      </c>
    </row>
    <row r="13" spans="1:18" ht="40.5" customHeight="1">
      <c r="A13" s="11" t="s">
        <v>811</v>
      </c>
      <c r="B13" s="8">
        <v>838</v>
      </c>
      <c r="C13" s="8">
        <v>305</v>
      </c>
      <c r="D13" s="8">
        <v>533</v>
      </c>
      <c r="E13" s="9">
        <v>2.96</v>
      </c>
      <c r="F13" s="8">
        <v>68</v>
      </c>
      <c r="G13" s="8">
        <v>173</v>
      </c>
      <c r="H13" s="8">
        <v>94</v>
      </c>
      <c r="I13" s="8">
        <v>137</v>
      </c>
      <c r="J13" s="8">
        <v>55</v>
      </c>
      <c r="K13" s="8">
        <v>62</v>
      </c>
      <c r="L13" s="8">
        <v>26</v>
      </c>
      <c r="M13" s="8">
        <v>67</v>
      </c>
      <c r="N13" s="8">
        <v>42</v>
      </c>
      <c r="O13" s="8">
        <v>61</v>
      </c>
      <c r="P13" s="8">
        <v>20</v>
      </c>
      <c r="Q13" s="8">
        <v>33</v>
      </c>
    </row>
    <row r="14" spans="1:18" ht="40.5" customHeight="1">
      <c r="A14" s="11" t="s">
        <v>812</v>
      </c>
      <c r="B14" s="8">
        <v>1183</v>
      </c>
      <c r="C14" s="8">
        <v>507</v>
      </c>
      <c r="D14" s="8">
        <v>676</v>
      </c>
      <c r="E14" s="9">
        <v>4.17</v>
      </c>
      <c r="F14" s="8">
        <v>203</v>
      </c>
      <c r="G14" s="8">
        <v>228</v>
      </c>
      <c r="H14" s="8">
        <v>125</v>
      </c>
      <c r="I14" s="8">
        <v>159</v>
      </c>
      <c r="J14" s="8">
        <v>65</v>
      </c>
      <c r="K14" s="8">
        <v>120</v>
      </c>
      <c r="L14" s="8">
        <v>48</v>
      </c>
      <c r="M14" s="8">
        <v>78</v>
      </c>
      <c r="N14" s="8">
        <v>33</v>
      </c>
      <c r="O14" s="8">
        <v>50</v>
      </c>
      <c r="P14" s="8">
        <v>33</v>
      </c>
      <c r="Q14" s="8">
        <v>41</v>
      </c>
    </row>
    <row r="15" spans="1:18" ht="40.5" customHeight="1">
      <c r="A15" s="11" t="s">
        <v>813</v>
      </c>
      <c r="B15" s="8">
        <v>1541</v>
      </c>
      <c r="C15" s="8">
        <v>719</v>
      </c>
      <c r="D15" s="8">
        <v>822</v>
      </c>
      <c r="E15" s="9">
        <v>5.43</v>
      </c>
      <c r="F15" s="8">
        <v>340</v>
      </c>
      <c r="G15" s="8">
        <v>331</v>
      </c>
      <c r="H15" s="8">
        <v>164</v>
      </c>
      <c r="I15" s="8">
        <v>187</v>
      </c>
      <c r="J15" s="8">
        <v>92</v>
      </c>
      <c r="K15" s="8">
        <v>144</v>
      </c>
      <c r="L15" s="8">
        <v>62</v>
      </c>
      <c r="M15" s="8">
        <v>73</v>
      </c>
      <c r="N15" s="8">
        <v>33</v>
      </c>
      <c r="O15" s="8">
        <v>41</v>
      </c>
      <c r="P15" s="8">
        <v>28</v>
      </c>
      <c r="Q15" s="8">
        <v>46</v>
      </c>
    </row>
    <row r="16" spans="1:18" ht="40.5" customHeight="1">
      <c r="A16" s="11" t="s">
        <v>814</v>
      </c>
      <c r="B16" s="8">
        <v>1687</v>
      </c>
      <c r="C16" s="8">
        <v>817</v>
      </c>
      <c r="D16" s="8">
        <v>870</v>
      </c>
      <c r="E16" s="9">
        <v>5.95</v>
      </c>
      <c r="F16" s="8">
        <v>359</v>
      </c>
      <c r="G16" s="8">
        <v>354</v>
      </c>
      <c r="H16" s="8">
        <v>170</v>
      </c>
      <c r="I16" s="8">
        <v>194</v>
      </c>
      <c r="J16" s="8">
        <v>126</v>
      </c>
      <c r="K16" s="8">
        <v>158</v>
      </c>
      <c r="L16" s="8">
        <v>54</v>
      </c>
      <c r="M16" s="8">
        <v>63</v>
      </c>
      <c r="N16" s="8">
        <v>58</v>
      </c>
      <c r="O16" s="8">
        <v>42</v>
      </c>
      <c r="P16" s="8">
        <v>50</v>
      </c>
      <c r="Q16" s="8">
        <v>59</v>
      </c>
    </row>
    <row r="17" spans="1:17" ht="40.5" customHeight="1">
      <c r="A17" s="11" t="s">
        <v>815</v>
      </c>
      <c r="B17" s="8">
        <v>4042</v>
      </c>
      <c r="C17" s="8">
        <v>2259</v>
      </c>
      <c r="D17" s="8">
        <v>1783</v>
      </c>
      <c r="E17" s="9">
        <v>14.25</v>
      </c>
      <c r="F17" s="8">
        <v>887</v>
      </c>
      <c r="G17" s="8">
        <v>792</v>
      </c>
      <c r="H17" s="8">
        <v>439</v>
      </c>
      <c r="I17" s="8">
        <v>355</v>
      </c>
      <c r="J17" s="8">
        <v>539</v>
      </c>
      <c r="K17" s="8">
        <v>344</v>
      </c>
      <c r="L17" s="8">
        <v>125</v>
      </c>
      <c r="M17" s="8">
        <v>132</v>
      </c>
      <c r="N17" s="8">
        <v>110</v>
      </c>
      <c r="O17" s="8">
        <v>63</v>
      </c>
      <c r="P17" s="8">
        <v>159</v>
      </c>
      <c r="Q17" s="8">
        <v>97</v>
      </c>
    </row>
    <row r="18" spans="1:17" ht="40.5" customHeight="1">
      <c r="A18" s="11" t="s">
        <v>816</v>
      </c>
      <c r="B18" s="8">
        <v>3797</v>
      </c>
      <c r="C18" s="8">
        <v>2391</v>
      </c>
      <c r="D18" s="8">
        <v>1406</v>
      </c>
      <c r="E18" s="9">
        <v>13.39</v>
      </c>
      <c r="F18" s="8">
        <v>1062</v>
      </c>
      <c r="G18" s="8">
        <v>728</v>
      </c>
      <c r="H18" s="8">
        <v>472</v>
      </c>
      <c r="I18" s="8">
        <v>288</v>
      </c>
      <c r="J18" s="8">
        <v>555</v>
      </c>
      <c r="K18" s="8">
        <v>235</v>
      </c>
      <c r="L18" s="8">
        <v>96</v>
      </c>
      <c r="M18" s="8">
        <v>66</v>
      </c>
      <c r="N18" s="8">
        <v>85</v>
      </c>
      <c r="O18" s="8">
        <v>25</v>
      </c>
      <c r="P18" s="8">
        <v>121</v>
      </c>
      <c r="Q18" s="8">
        <v>64</v>
      </c>
    </row>
    <row r="19" spans="1:17" ht="40.5" customHeight="1">
      <c r="A19" s="11" t="s">
        <v>817</v>
      </c>
      <c r="B19" s="8">
        <v>3492</v>
      </c>
      <c r="C19" s="8">
        <v>2487</v>
      </c>
      <c r="D19" s="8">
        <v>1005</v>
      </c>
      <c r="E19" s="9">
        <v>12.31</v>
      </c>
      <c r="F19" s="8">
        <v>1330</v>
      </c>
      <c r="G19" s="8">
        <v>479</v>
      </c>
      <c r="H19" s="8">
        <v>461</v>
      </c>
      <c r="I19" s="8">
        <v>179</v>
      </c>
      <c r="J19" s="8">
        <v>422</v>
      </c>
      <c r="K19" s="8">
        <v>205</v>
      </c>
      <c r="L19" s="8">
        <v>120</v>
      </c>
      <c r="M19" s="8">
        <v>79</v>
      </c>
      <c r="N19" s="8">
        <v>60</v>
      </c>
      <c r="O19" s="8">
        <v>20</v>
      </c>
      <c r="P19" s="8">
        <v>94</v>
      </c>
      <c r="Q19" s="8">
        <v>43</v>
      </c>
    </row>
    <row r="20" spans="1:17" ht="40.5" customHeight="1">
      <c r="A20" s="11" t="s">
        <v>818</v>
      </c>
      <c r="B20" s="8">
        <v>10069</v>
      </c>
      <c r="C20" s="8">
        <v>8366</v>
      </c>
      <c r="D20" s="8">
        <v>1703</v>
      </c>
      <c r="E20" s="9">
        <v>35.51</v>
      </c>
      <c r="F20" s="8">
        <v>5262</v>
      </c>
      <c r="G20" s="8">
        <v>923</v>
      </c>
      <c r="H20" s="8">
        <v>1058</v>
      </c>
      <c r="I20" s="8">
        <v>262</v>
      </c>
      <c r="J20" s="8">
        <v>1154</v>
      </c>
      <c r="K20" s="8">
        <v>329</v>
      </c>
      <c r="L20" s="8">
        <v>370</v>
      </c>
      <c r="M20" s="8">
        <v>90</v>
      </c>
      <c r="N20" s="8">
        <v>194</v>
      </c>
      <c r="O20" s="8">
        <v>44</v>
      </c>
      <c r="P20" s="8">
        <v>328</v>
      </c>
      <c r="Q20" s="8">
        <v>55</v>
      </c>
    </row>
    <row r="21" spans="1:17" ht="40.5" customHeight="1">
      <c r="A21" s="11"/>
      <c r="B21" s="8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65" customHeight="1">
      <c r="A22" s="823" t="s">
        <v>819</v>
      </c>
      <c r="B22" s="825" t="s">
        <v>820</v>
      </c>
      <c r="C22" s="826"/>
      <c r="D22" s="826"/>
      <c r="E22" s="826"/>
      <c r="F22" s="826"/>
      <c r="G22" s="826"/>
      <c r="H22" s="826"/>
      <c r="I22" s="827"/>
      <c r="J22" s="811">
        <v>42912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821</v>
      </c>
      <c r="C23" s="829"/>
      <c r="D23" s="823"/>
      <c r="E23" s="826" t="s">
        <v>822</v>
      </c>
      <c r="F23" s="826"/>
      <c r="G23" s="826"/>
      <c r="H23" s="826"/>
      <c r="I23" s="827"/>
      <c r="J23" s="811">
        <v>3173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823</v>
      </c>
      <c r="F24" s="809"/>
      <c r="G24" s="809"/>
      <c r="H24" s="809"/>
      <c r="I24" s="810"/>
      <c r="J24" s="811">
        <v>7681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824</v>
      </c>
      <c r="C25" s="809"/>
      <c r="D25" s="809"/>
      <c r="E25" s="809"/>
      <c r="F25" s="809"/>
      <c r="G25" s="809"/>
      <c r="H25" s="809"/>
      <c r="I25" s="810"/>
      <c r="J25" s="811">
        <v>53766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825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826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827</v>
      </c>
    </row>
    <row r="30" spans="1:17" s="16" customFormat="1" ht="14.25">
      <c r="A30" s="16" t="s">
        <v>828</v>
      </c>
    </row>
  </sheetData>
  <mergeCells count="30">
    <mergeCell ref="P3:R3"/>
    <mergeCell ref="B4:L4"/>
    <mergeCell ref="M4:O4"/>
    <mergeCell ref="P4:R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O25"/>
    <mergeCell ref="A27:O27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2" width="8.375" style="1" customWidth="1"/>
    <col min="3" max="3" width="8.125" style="1" customWidth="1"/>
    <col min="4" max="4" width="7.125" style="1" customWidth="1"/>
    <col min="5" max="5" width="8.25" style="1" customWidth="1"/>
    <col min="6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781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</v>
      </c>
      <c r="Q3" s="817"/>
      <c r="R3" s="817"/>
    </row>
    <row r="4" spans="1:18" ht="18" customHeight="1">
      <c r="A4" s="3"/>
      <c r="B4" s="833" t="s">
        <v>782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</v>
      </c>
      <c r="Q4" s="835"/>
      <c r="R4" s="835"/>
    </row>
    <row r="5" spans="1:18" s="4" customFormat="1" ht="34.15" customHeight="1">
      <c r="A5" s="830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</row>
    <row r="6" spans="1:18" s="4" customFormat="1" ht="34.700000000000003" customHeight="1">
      <c r="A6" s="831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</row>
    <row r="8" spans="1:18" ht="40.5" customHeight="1">
      <c r="A8" s="12" t="s">
        <v>40</v>
      </c>
      <c r="B8" s="8">
        <v>28362</v>
      </c>
      <c r="C8" s="8">
        <v>18626</v>
      </c>
      <c r="D8" s="8">
        <v>9736</v>
      </c>
      <c r="E8" s="9">
        <v>100</v>
      </c>
      <c r="F8" s="8">
        <v>9758</v>
      </c>
      <c r="G8" s="8">
        <v>4271</v>
      </c>
      <c r="H8" s="8">
        <v>3261</v>
      </c>
      <c r="I8" s="8">
        <v>2057</v>
      </c>
      <c r="J8" s="8">
        <v>3067</v>
      </c>
      <c r="K8" s="8">
        <v>1710</v>
      </c>
      <c r="L8" s="8">
        <v>957</v>
      </c>
      <c r="M8" s="8">
        <v>723</v>
      </c>
      <c r="N8" s="8">
        <v>648</v>
      </c>
      <c r="O8" s="8">
        <v>467</v>
      </c>
      <c r="P8" s="8">
        <v>935</v>
      </c>
      <c r="Q8" s="8">
        <v>508</v>
      </c>
    </row>
    <row r="9" spans="1:18" ht="40.5" customHeight="1">
      <c r="A9" s="10" t="s">
        <v>23</v>
      </c>
      <c r="B9" s="8">
        <v>360</v>
      </c>
      <c r="C9" s="8">
        <v>234</v>
      </c>
      <c r="D9" s="8">
        <v>126</v>
      </c>
      <c r="E9" s="9">
        <v>1.27</v>
      </c>
      <c r="F9" s="8">
        <v>132</v>
      </c>
      <c r="G9" s="8">
        <v>57</v>
      </c>
      <c r="H9" s="8">
        <v>42</v>
      </c>
      <c r="I9" s="8">
        <v>23</v>
      </c>
      <c r="J9" s="8">
        <v>41</v>
      </c>
      <c r="K9" s="8">
        <v>25</v>
      </c>
      <c r="L9" s="8">
        <v>8</v>
      </c>
      <c r="M9" s="8">
        <v>8</v>
      </c>
      <c r="N9" s="8">
        <v>5</v>
      </c>
      <c r="O9" s="8">
        <v>8</v>
      </c>
      <c r="P9" s="8">
        <v>6</v>
      </c>
      <c r="Q9" s="8">
        <v>5</v>
      </c>
    </row>
    <row r="10" spans="1:18" ht="40.5" customHeight="1">
      <c r="A10" s="10" t="s">
        <v>39</v>
      </c>
      <c r="B10" s="8">
        <v>210</v>
      </c>
      <c r="C10" s="8">
        <v>138</v>
      </c>
      <c r="D10" s="8">
        <v>72</v>
      </c>
      <c r="E10" s="9">
        <v>0.74</v>
      </c>
      <c r="F10" s="8">
        <v>47</v>
      </c>
      <c r="G10" s="8">
        <v>21</v>
      </c>
      <c r="H10" s="8">
        <v>7</v>
      </c>
      <c r="I10" s="8">
        <v>10</v>
      </c>
      <c r="J10" s="8">
        <v>14</v>
      </c>
      <c r="K10" s="8">
        <v>8</v>
      </c>
      <c r="L10" s="8">
        <v>8</v>
      </c>
      <c r="M10" s="8">
        <v>9</v>
      </c>
      <c r="N10" s="8">
        <v>3</v>
      </c>
      <c r="O10" s="8">
        <v>9</v>
      </c>
      <c r="P10" s="8">
        <v>59</v>
      </c>
      <c r="Q10" s="8">
        <v>15</v>
      </c>
    </row>
    <row r="11" spans="1:18" ht="40.5" customHeight="1">
      <c r="A11" s="10" t="s">
        <v>44</v>
      </c>
      <c r="B11" s="8">
        <v>398</v>
      </c>
      <c r="C11" s="8">
        <v>138</v>
      </c>
      <c r="D11" s="8">
        <v>260</v>
      </c>
      <c r="E11" s="9">
        <v>1.4</v>
      </c>
      <c r="F11" s="8">
        <v>46</v>
      </c>
      <c r="G11" s="8">
        <v>94</v>
      </c>
      <c r="H11" s="8">
        <v>68</v>
      </c>
      <c r="I11" s="8">
        <v>76</v>
      </c>
      <c r="J11" s="8">
        <v>9</v>
      </c>
      <c r="K11" s="8">
        <v>30</v>
      </c>
      <c r="L11" s="8">
        <v>3</v>
      </c>
      <c r="M11" s="8">
        <v>20</v>
      </c>
      <c r="N11" s="8">
        <v>6</v>
      </c>
      <c r="O11" s="8">
        <v>26</v>
      </c>
      <c r="P11" s="8">
        <v>6</v>
      </c>
      <c r="Q11" s="8">
        <v>14</v>
      </c>
    </row>
    <row r="12" spans="1:18" ht="40.5" customHeight="1">
      <c r="A12" s="11" t="s">
        <v>24</v>
      </c>
      <c r="B12" s="8">
        <v>796</v>
      </c>
      <c r="C12" s="8">
        <v>275</v>
      </c>
      <c r="D12" s="8">
        <v>521</v>
      </c>
      <c r="E12" s="9">
        <v>2.81</v>
      </c>
      <c r="F12" s="8">
        <v>52</v>
      </c>
      <c r="G12" s="8">
        <v>117</v>
      </c>
      <c r="H12" s="8">
        <v>158</v>
      </c>
      <c r="I12" s="8">
        <v>213</v>
      </c>
      <c r="J12" s="8">
        <v>23</v>
      </c>
      <c r="K12" s="8">
        <v>66</v>
      </c>
      <c r="L12" s="8">
        <v>17</v>
      </c>
      <c r="M12" s="8">
        <v>44</v>
      </c>
      <c r="N12" s="8">
        <v>15</v>
      </c>
      <c r="O12" s="8">
        <v>50</v>
      </c>
      <c r="P12" s="8">
        <v>10</v>
      </c>
      <c r="Q12" s="8">
        <v>31</v>
      </c>
    </row>
    <row r="13" spans="1:18" ht="40.5" customHeight="1">
      <c r="A13" s="11" t="s">
        <v>25</v>
      </c>
      <c r="B13" s="8">
        <v>819</v>
      </c>
      <c r="C13" s="8">
        <v>305</v>
      </c>
      <c r="D13" s="8">
        <v>514</v>
      </c>
      <c r="E13" s="9">
        <v>2.89</v>
      </c>
      <c r="F13" s="8">
        <v>83</v>
      </c>
      <c r="G13" s="8">
        <v>159</v>
      </c>
      <c r="H13" s="8">
        <v>90</v>
      </c>
      <c r="I13" s="8">
        <v>126</v>
      </c>
      <c r="J13" s="8">
        <v>36</v>
      </c>
      <c r="K13" s="8">
        <v>56</v>
      </c>
      <c r="L13" s="8">
        <v>30</v>
      </c>
      <c r="M13" s="8">
        <v>74</v>
      </c>
      <c r="N13" s="8">
        <v>43</v>
      </c>
      <c r="O13" s="8">
        <v>72</v>
      </c>
      <c r="P13" s="8">
        <v>23</v>
      </c>
      <c r="Q13" s="8">
        <v>27</v>
      </c>
    </row>
    <row r="14" spans="1:18" ht="40.5" customHeight="1">
      <c r="A14" s="11" t="s">
        <v>26</v>
      </c>
      <c r="B14" s="8">
        <v>1155</v>
      </c>
      <c r="C14" s="8">
        <v>499</v>
      </c>
      <c r="D14" s="8">
        <v>656</v>
      </c>
      <c r="E14" s="9">
        <v>4.07</v>
      </c>
      <c r="F14" s="8">
        <v>165</v>
      </c>
      <c r="G14" s="8">
        <v>202</v>
      </c>
      <c r="H14" s="8">
        <v>149</v>
      </c>
      <c r="I14" s="8">
        <v>151</v>
      </c>
      <c r="J14" s="8">
        <v>75</v>
      </c>
      <c r="K14" s="8">
        <v>118</v>
      </c>
      <c r="L14" s="8">
        <v>48</v>
      </c>
      <c r="M14" s="8">
        <v>83</v>
      </c>
      <c r="N14" s="8">
        <v>31</v>
      </c>
      <c r="O14" s="8">
        <v>56</v>
      </c>
      <c r="P14" s="8">
        <v>31</v>
      </c>
      <c r="Q14" s="8">
        <v>46</v>
      </c>
    </row>
    <row r="15" spans="1:18" ht="40.5" customHeight="1">
      <c r="A15" s="11" t="s">
        <v>27</v>
      </c>
      <c r="B15" s="8">
        <v>1512</v>
      </c>
      <c r="C15" s="8">
        <v>698</v>
      </c>
      <c r="D15" s="8">
        <v>814</v>
      </c>
      <c r="E15" s="9">
        <v>5.33</v>
      </c>
      <c r="F15" s="8">
        <v>323</v>
      </c>
      <c r="G15" s="8">
        <v>300</v>
      </c>
      <c r="H15" s="8">
        <v>160</v>
      </c>
      <c r="I15" s="8">
        <v>201</v>
      </c>
      <c r="J15" s="8">
        <v>87</v>
      </c>
      <c r="K15" s="8">
        <v>148</v>
      </c>
      <c r="L15" s="8">
        <v>65</v>
      </c>
      <c r="M15" s="8">
        <v>72</v>
      </c>
      <c r="N15" s="8">
        <v>35</v>
      </c>
      <c r="O15" s="8">
        <v>45</v>
      </c>
      <c r="P15" s="8">
        <v>28</v>
      </c>
      <c r="Q15" s="8">
        <v>48</v>
      </c>
    </row>
    <row r="16" spans="1:18" ht="40.5" customHeight="1">
      <c r="A16" s="11" t="s">
        <v>28</v>
      </c>
      <c r="B16" s="8">
        <v>1594</v>
      </c>
      <c r="C16" s="8">
        <v>780</v>
      </c>
      <c r="D16" s="8">
        <v>814</v>
      </c>
      <c r="E16" s="9">
        <v>5.62</v>
      </c>
      <c r="F16" s="8">
        <v>343</v>
      </c>
      <c r="G16" s="8">
        <v>315</v>
      </c>
      <c r="H16" s="8">
        <v>166</v>
      </c>
      <c r="I16" s="8">
        <v>175</v>
      </c>
      <c r="J16" s="8">
        <v>109</v>
      </c>
      <c r="K16" s="8">
        <v>154</v>
      </c>
      <c r="L16" s="8">
        <v>53</v>
      </c>
      <c r="M16" s="8">
        <v>63</v>
      </c>
      <c r="N16" s="8">
        <v>54</v>
      </c>
      <c r="O16" s="8">
        <v>47</v>
      </c>
      <c r="P16" s="8">
        <v>55</v>
      </c>
      <c r="Q16" s="8">
        <v>60</v>
      </c>
    </row>
    <row r="17" spans="1:17" ht="40.5" customHeight="1">
      <c r="A17" s="11" t="s">
        <v>29</v>
      </c>
      <c r="B17" s="8">
        <v>3817</v>
      </c>
      <c r="C17" s="8">
        <v>2191</v>
      </c>
      <c r="D17" s="8">
        <v>1626</v>
      </c>
      <c r="E17" s="9">
        <v>13.46</v>
      </c>
      <c r="F17" s="8">
        <v>815</v>
      </c>
      <c r="G17" s="8">
        <v>636</v>
      </c>
      <c r="H17" s="8">
        <v>449</v>
      </c>
      <c r="I17" s="8">
        <v>362</v>
      </c>
      <c r="J17" s="8">
        <v>557</v>
      </c>
      <c r="K17" s="8">
        <v>344</v>
      </c>
      <c r="L17" s="8">
        <v>123</v>
      </c>
      <c r="M17" s="8">
        <v>133</v>
      </c>
      <c r="N17" s="8">
        <v>100</v>
      </c>
      <c r="O17" s="8">
        <v>60</v>
      </c>
      <c r="P17" s="8">
        <v>147</v>
      </c>
      <c r="Q17" s="8">
        <v>91</v>
      </c>
    </row>
    <row r="18" spans="1:17" ht="40.5" customHeight="1">
      <c r="A18" s="11" t="s">
        <v>30</v>
      </c>
      <c r="B18" s="8">
        <v>3606</v>
      </c>
      <c r="C18" s="8">
        <v>2330</v>
      </c>
      <c r="D18" s="8">
        <v>1276</v>
      </c>
      <c r="E18" s="9">
        <v>12.71</v>
      </c>
      <c r="F18" s="8">
        <v>966</v>
      </c>
      <c r="G18" s="8">
        <v>607</v>
      </c>
      <c r="H18" s="8">
        <v>480</v>
      </c>
      <c r="I18" s="8">
        <v>295</v>
      </c>
      <c r="J18" s="8">
        <v>547</v>
      </c>
      <c r="K18" s="8">
        <v>227</v>
      </c>
      <c r="L18" s="8">
        <v>121</v>
      </c>
      <c r="M18" s="8">
        <v>63</v>
      </c>
      <c r="N18" s="8">
        <v>88</v>
      </c>
      <c r="O18" s="8">
        <v>28</v>
      </c>
      <c r="P18" s="8">
        <v>128</v>
      </c>
      <c r="Q18" s="8">
        <v>56</v>
      </c>
    </row>
    <row r="19" spans="1:17" ht="40.5" customHeight="1">
      <c r="A19" s="11" t="s">
        <v>31</v>
      </c>
      <c r="B19" s="8">
        <v>3117</v>
      </c>
      <c r="C19" s="8">
        <v>2158</v>
      </c>
      <c r="D19" s="8">
        <v>959</v>
      </c>
      <c r="E19" s="9">
        <v>10.99</v>
      </c>
      <c r="F19" s="8">
        <v>1011</v>
      </c>
      <c r="G19" s="8">
        <v>440</v>
      </c>
      <c r="H19" s="8">
        <v>456</v>
      </c>
      <c r="I19" s="8">
        <v>170</v>
      </c>
      <c r="J19" s="8">
        <v>418</v>
      </c>
      <c r="K19" s="8">
        <v>202</v>
      </c>
      <c r="L19" s="8">
        <v>108</v>
      </c>
      <c r="M19" s="8">
        <v>75</v>
      </c>
      <c r="N19" s="8">
        <v>57</v>
      </c>
      <c r="O19" s="8">
        <v>19</v>
      </c>
      <c r="P19" s="8">
        <v>108</v>
      </c>
      <c r="Q19" s="8">
        <v>53</v>
      </c>
    </row>
    <row r="20" spans="1:17" ht="40.5" customHeight="1">
      <c r="A20" s="11" t="s">
        <v>32</v>
      </c>
      <c r="B20" s="8">
        <v>10615</v>
      </c>
      <c r="C20" s="8">
        <v>8626</v>
      </c>
      <c r="D20" s="8">
        <v>1989</v>
      </c>
      <c r="E20" s="9">
        <v>37.43</v>
      </c>
      <c r="F20" s="8">
        <v>5672</v>
      </c>
      <c r="G20" s="8">
        <v>1273</v>
      </c>
      <c r="H20" s="8">
        <v>1023</v>
      </c>
      <c r="I20" s="8">
        <v>250</v>
      </c>
      <c r="J20" s="8">
        <v>1124</v>
      </c>
      <c r="K20" s="8">
        <v>298</v>
      </c>
      <c r="L20" s="8">
        <v>359</v>
      </c>
      <c r="M20" s="8">
        <v>76</v>
      </c>
      <c r="N20" s="8">
        <v>175</v>
      </c>
      <c r="O20" s="8">
        <v>41</v>
      </c>
      <c r="P20" s="8">
        <v>273</v>
      </c>
      <c r="Q20" s="8">
        <v>51</v>
      </c>
    </row>
    <row r="21" spans="1:17" ht="40.5" customHeight="1">
      <c r="A21" s="11" t="s">
        <v>33</v>
      </c>
      <c r="B21" s="8">
        <v>363</v>
      </c>
      <c r="C21" s="8">
        <v>254</v>
      </c>
      <c r="D21" s="8">
        <v>109</v>
      </c>
      <c r="E21" s="9">
        <v>1.28</v>
      </c>
      <c r="F21" s="8">
        <v>103</v>
      </c>
      <c r="G21" s="8">
        <v>50</v>
      </c>
      <c r="H21" s="8">
        <v>13</v>
      </c>
      <c r="I21" s="8">
        <v>5</v>
      </c>
      <c r="J21" s="8">
        <v>27</v>
      </c>
      <c r="K21" s="8">
        <v>34</v>
      </c>
      <c r="L21" s="8">
        <v>14</v>
      </c>
      <c r="M21" s="8">
        <v>3</v>
      </c>
      <c r="N21" s="8">
        <v>36</v>
      </c>
      <c r="O21" s="8">
        <v>6</v>
      </c>
      <c r="P21" s="8">
        <v>61</v>
      </c>
      <c r="Q21" s="8">
        <v>11</v>
      </c>
    </row>
    <row r="22" spans="1:17" ht="29.6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43965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3477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837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48280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R29"/>
  <sheetViews>
    <sheetView workbookViewId="0">
      <selection activeCell="B3" sqref="B3:L3"/>
    </sheetView>
  </sheetViews>
  <sheetFormatPr defaultRowHeight="16.5"/>
  <cols>
    <col min="1" max="1" width="20.625" style="4" customWidth="1"/>
    <col min="2" max="2" width="9.5" style="1" bestFit="1" customWidth="1"/>
    <col min="3" max="3" width="9.25" style="1" customWidth="1"/>
    <col min="4" max="4" width="8.5" style="1" bestFit="1" customWidth="1"/>
    <col min="5" max="5" width="7.5" style="1" bestFit="1" customWidth="1"/>
    <col min="6" max="11" width="8.5" style="1" bestFit="1" customWidth="1"/>
    <col min="12" max="12" width="6.5" style="1" bestFit="1" customWidth="1"/>
    <col min="13" max="15" width="7.125" style="1" customWidth="1"/>
    <col min="16" max="16384" width="9" style="1"/>
  </cols>
  <sheetData>
    <row r="1" spans="1:18" ht="25.15" customHeight="1">
      <c r="A1" s="1301" t="s">
        <v>743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1301"/>
      <c r="N1" s="1301"/>
      <c r="O1" s="1301"/>
      <c r="P1" s="1302"/>
      <c r="Q1" s="1302"/>
    </row>
    <row r="2" spans="1:18" ht="23.25" customHeight="1">
      <c r="A2" s="1303" t="s">
        <v>1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  <c r="P2" s="1302"/>
      <c r="Q2" s="1302"/>
    </row>
    <row r="3" spans="1:18" ht="19.5">
      <c r="A3" s="70"/>
      <c r="B3" s="1334" t="s">
        <v>779</v>
      </c>
      <c r="C3" s="1334"/>
      <c r="D3" s="1334"/>
      <c r="E3" s="1334"/>
      <c r="F3" s="1334"/>
      <c r="G3" s="1334"/>
      <c r="H3" s="1334"/>
      <c r="I3" s="1334"/>
      <c r="J3" s="1334"/>
      <c r="K3" s="1334"/>
      <c r="L3" s="1334"/>
      <c r="M3" s="1336" t="s">
        <v>744</v>
      </c>
      <c r="N3" s="1337"/>
      <c r="O3" s="1337"/>
      <c r="P3" s="1337"/>
      <c r="Q3" s="1337"/>
      <c r="R3" s="25"/>
    </row>
    <row r="4" spans="1:18" ht="18" customHeight="1" thickBot="1">
      <c r="A4" s="71"/>
      <c r="B4" s="1335" t="s">
        <v>780</v>
      </c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6" t="s">
        <v>3</v>
      </c>
      <c r="N4" s="1338"/>
      <c r="O4" s="1338"/>
      <c r="P4" s="1338"/>
      <c r="Q4" s="1338"/>
      <c r="R4" s="25"/>
    </row>
    <row r="5" spans="1:18" s="4" customFormat="1" ht="34.15" customHeight="1">
      <c r="A5" s="1340" t="s">
        <v>745</v>
      </c>
      <c r="B5" s="1343" t="s">
        <v>746</v>
      </c>
      <c r="C5" s="1344"/>
      <c r="D5" s="1344"/>
      <c r="E5" s="1345"/>
      <c r="F5" s="1339" t="s">
        <v>747</v>
      </c>
      <c r="G5" s="1339"/>
      <c r="H5" s="1339" t="s">
        <v>748</v>
      </c>
      <c r="I5" s="1339"/>
      <c r="J5" s="1339" t="s">
        <v>8</v>
      </c>
      <c r="K5" s="1339"/>
      <c r="L5" s="1339" t="s">
        <v>749</v>
      </c>
      <c r="M5" s="1339"/>
      <c r="N5" s="1315" t="s">
        <v>750</v>
      </c>
      <c r="O5" s="1315"/>
      <c r="P5" s="1315" t="s">
        <v>751</v>
      </c>
      <c r="Q5" s="1315"/>
    </row>
    <row r="6" spans="1:18" s="4" customFormat="1" ht="34.700000000000003" customHeight="1">
      <c r="A6" s="1341"/>
      <c r="B6" s="1316" t="s">
        <v>752</v>
      </c>
      <c r="C6" s="1317"/>
      <c r="D6" s="1318"/>
      <c r="E6" s="73" t="s">
        <v>12</v>
      </c>
      <c r="F6" s="1319" t="s">
        <v>13</v>
      </c>
      <c r="G6" s="1319"/>
      <c r="H6" s="1319"/>
      <c r="I6" s="1319"/>
      <c r="J6" s="1319"/>
      <c r="K6" s="1319"/>
      <c r="L6" s="1319"/>
      <c r="M6" s="1319"/>
      <c r="N6" s="1319"/>
      <c r="O6" s="1319"/>
      <c r="P6" s="71"/>
      <c r="Q6" s="71"/>
    </row>
    <row r="7" spans="1:18" s="4" customFormat="1" ht="34.700000000000003" customHeight="1">
      <c r="A7" s="1342"/>
      <c r="B7" s="74" t="s">
        <v>753</v>
      </c>
      <c r="C7" s="75" t="s">
        <v>754</v>
      </c>
      <c r="D7" s="75" t="s">
        <v>755</v>
      </c>
      <c r="E7" s="76" t="s">
        <v>16</v>
      </c>
      <c r="F7" s="77" t="s">
        <v>754</v>
      </c>
      <c r="G7" s="77" t="s">
        <v>755</v>
      </c>
      <c r="H7" s="77" t="s">
        <v>754</v>
      </c>
      <c r="I7" s="77" t="s">
        <v>755</v>
      </c>
      <c r="J7" s="77" t="s">
        <v>754</v>
      </c>
      <c r="K7" s="77" t="s">
        <v>755</v>
      </c>
      <c r="L7" s="77" t="s">
        <v>754</v>
      </c>
      <c r="M7" s="77" t="s">
        <v>755</v>
      </c>
      <c r="N7" s="77" t="s">
        <v>754</v>
      </c>
      <c r="O7" s="77" t="s">
        <v>755</v>
      </c>
      <c r="P7" s="77" t="s">
        <v>754</v>
      </c>
      <c r="Q7" s="72" t="s">
        <v>755</v>
      </c>
    </row>
    <row r="8" spans="1:18" ht="40.5" customHeight="1">
      <c r="A8" s="78" t="s">
        <v>775</v>
      </c>
      <c r="B8" s="79">
        <f>D8+C8</f>
        <v>28020</v>
      </c>
      <c r="C8" s="80">
        <v>18384</v>
      </c>
      <c r="D8" s="80">
        <v>9636</v>
      </c>
      <c r="E8" s="81">
        <f>SUM(E9:E21)</f>
        <v>1</v>
      </c>
      <c r="F8" s="80">
        <v>9638</v>
      </c>
      <c r="G8" s="80">
        <v>4259</v>
      </c>
      <c r="H8" s="80">
        <f>3181+1</f>
        <v>3182</v>
      </c>
      <c r="I8" s="80">
        <f>1990+1</f>
        <v>1991</v>
      </c>
      <c r="J8" s="80">
        <f>3053+4</f>
        <v>3057</v>
      </c>
      <c r="K8" s="80">
        <v>1703</v>
      </c>
      <c r="L8" s="80">
        <f>946+1</f>
        <v>947</v>
      </c>
      <c r="M8" s="80">
        <v>722</v>
      </c>
      <c r="N8" s="80">
        <v>639</v>
      </c>
      <c r="O8" s="80">
        <v>456</v>
      </c>
      <c r="P8" s="80">
        <v>921</v>
      </c>
      <c r="Q8" s="80">
        <v>505</v>
      </c>
    </row>
    <row r="9" spans="1:18" ht="46.5" customHeight="1">
      <c r="A9" s="82" t="s">
        <v>776</v>
      </c>
      <c r="B9" s="83">
        <v>451</v>
      </c>
      <c r="C9" s="84">
        <v>315</v>
      </c>
      <c r="D9" s="84">
        <v>136</v>
      </c>
      <c r="E9" s="85">
        <f>B9/$B$8</f>
        <v>1.6095645967166311E-2</v>
      </c>
      <c r="F9" s="84">
        <v>186</v>
      </c>
      <c r="G9" s="84">
        <v>58</v>
      </c>
      <c r="H9" s="84">
        <v>41</v>
      </c>
      <c r="I9" s="84">
        <v>22</v>
      </c>
      <c r="J9" s="84">
        <v>62</v>
      </c>
      <c r="K9" s="84">
        <v>24</v>
      </c>
      <c r="L9" s="84">
        <v>15</v>
      </c>
      <c r="M9" s="84">
        <v>14</v>
      </c>
      <c r="N9" s="84">
        <v>5</v>
      </c>
      <c r="O9" s="84">
        <v>9</v>
      </c>
      <c r="P9" s="84">
        <v>6</v>
      </c>
      <c r="Q9" s="84">
        <v>9</v>
      </c>
    </row>
    <row r="10" spans="1:18" ht="40.5" customHeight="1">
      <c r="A10" s="82" t="s">
        <v>756</v>
      </c>
      <c r="B10" s="83">
        <v>184</v>
      </c>
      <c r="C10" s="84">
        <v>126</v>
      </c>
      <c r="D10" s="84">
        <v>58</v>
      </c>
      <c r="E10" s="85">
        <f>B10/$B$8</f>
        <v>6.5667380442541046E-3</v>
      </c>
      <c r="F10" s="84">
        <v>51</v>
      </c>
      <c r="G10" s="84">
        <v>20</v>
      </c>
      <c r="H10" s="84">
        <v>6</v>
      </c>
      <c r="I10" s="84">
        <v>5</v>
      </c>
      <c r="J10" s="84">
        <v>4</v>
      </c>
      <c r="K10" s="84">
        <v>4</v>
      </c>
      <c r="L10" s="84">
        <v>8</v>
      </c>
      <c r="M10" s="84">
        <v>8</v>
      </c>
      <c r="N10" s="84">
        <v>3</v>
      </c>
      <c r="O10" s="84">
        <v>9</v>
      </c>
      <c r="P10" s="84">
        <v>54</v>
      </c>
      <c r="Q10" s="84">
        <v>12</v>
      </c>
    </row>
    <row r="11" spans="1:18" ht="40.5" customHeight="1">
      <c r="A11" s="82" t="s">
        <v>757</v>
      </c>
      <c r="B11" s="83">
        <v>376</v>
      </c>
      <c r="C11" s="84">
        <v>128</v>
      </c>
      <c r="D11" s="84">
        <v>248</v>
      </c>
      <c r="E11" s="85">
        <f t="shared" ref="E11:E21" si="0">B11/$B$8</f>
        <v>1.3418986438258387E-2</v>
      </c>
      <c r="F11" s="84">
        <v>41</v>
      </c>
      <c r="G11" s="84">
        <v>96</v>
      </c>
      <c r="H11" s="84">
        <v>66</v>
      </c>
      <c r="I11" s="84">
        <v>72</v>
      </c>
      <c r="J11" s="84">
        <v>7</v>
      </c>
      <c r="K11" s="84">
        <v>27</v>
      </c>
      <c r="L11" s="84">
        <v>3</v>
      </c>
      <c r="M11" s="84">
        <v>21</v>
      </c>
      <c r="N11" s="84">
        <v>6</v>
      </c>
      <c r="O11" s="84">
        <v>17</v>
      </c>
      <c r="P11" s="84">
        <v>5</v>
      </c>
      <c r="Q11" s="84">
        <v>15</v>
      </c>
    </row>
    <row r="12" spans="1:18" ht="40.5" customHeight="1">
      <c r="A12" s="82" t="s">
        <v>758</v>
      </c>
      <c r="B12" s="83">
        <v>766</v>
      </c>
      <c r="C12" s="84">
        <v>270</v>
      </c>
      <c r="D12" s="84">
        <v>496</v>
      </c>
      <c r="E12" s="85">
        <f t="shared" si="0"/>
        <v>2.7337615988579585E-2</v>
      </c>
      <c r="F12" s="84">
        <v>43</v>
      </c>
      <c r="G12" s="84">
        <v>126</v>
      </c>
      <c r="H12" s="84">
        <v>160</v>
      </c>
      <c r="I12" s="84">
        <v>204</v>
      </c>
      <c r="J12" s="84">
        <v>25</v>
      </c>
      <c r="K12" s="84">
        <v>42</v>
      </c>
      <c r="L12" s="84">
        <v>16</v>
      </c>
      <c r="M12" s="84">
        <v>43</v>
      </c>
      <c r="N12" s="84">
        <v>15</v>
      </c>
      <c r="O12" s="84">
        <v>58</v>
      </c>
      <c r="P12" s="84">
        <v>11</v>
      </c>
      <c r="Q12" s="84">
        <v>23</v>
      </c>
    </row>
    <row r="13" spans="1:18" ht="40.5" customHeight="1">
      <c r="A13" s="82" t="s">
        <v>759</v>
      </c>
      <c r="B13" s="83">
        <v>826</v>
      </c>
      <c r="C13" s="84">
        <v>267</v>
      </c>
      <c r="D13" s="84">
        <v>559</v>
      </c>
      <c r="E13" s="85">
        <f t="shared" si="0"/>
        <v>2.9478943611705926E-2</v>
      </c>
      <c r="F13" s="84">
        <v>61</v>
      </c>
      <c r="G13" s="84">
        <v>178</v>
      </c>
      <c r="H13" s="84">
        <v>87</v>
      </c>
      <c r="I13" s="84">
        <v>129</v>
      </c>
      <c r="J13" s="84">
        <v>35</v>
      </c>
      <c r="K13" s="84">
        <v>79</v>
      </c>
      <c r="L13" s="84">
        <v>32</v>
      </c>
      <c r="M13" s="84">
        <v>76</v>
      </c>
      <c r="N13" s="84">
        <v>30</v>
      </c>
      <c r="O13" s="84">
        <v>69</v>
      </c>
      <c r="P13" s="84">
        <v>22</v>
      </c>
      <c r="Q13" s="84">
        <v>28</v>
      </c>
    </row>
    <row r="14" spans="1:18" ht="40.5" customHeight="1">
      <c r="A14" s="82" t="s">
        <v>760</v>
      </c>
      <c r="B14" s="83">
        <v>1201</v>
      </c>
      <c r="C14" s="84">
        <v>557</v>
      </c>
      <c r="D14" s="84">
        <v>644</v>
      </c>
      <c r="E14" s="85">
        <f t="shared" si="0"/>
        <v>4.2862241256245541E-2</v>
      </c>
      <c r="F14" s="84">
        <v>251</v>
      </c>
      <c r="G14" s="84">
        <v>221</v>
      </c>
      <c r="H14" s="84">
        <v>122</v>
      </c>
      <c r="I14" s="84">
        <v>142</v>
      </c>
      <c r="J14" s="84">
        <v>58</v>
      </c>
      <c r="K14" s="84">
        <v>113</v>
      </c>
      <c r="L14" s="84">
        <v>44</v>
      </c>
      <c r="M14" s="84">
        <v>77</v>
      </c>
      <c r="N14" s="84">
        <v>53</v>
      </c>
      <c r="O14" s="84">
        <v>51</v>
      </c>
      <c r="P14" s="84">
        <v>29</v>
      </c>
      <c r="Q14" s="84">
        <v>40</v>
      </c>
    </row>
    <row r="15" spans="1:18" ht="40.5" customHeight="1">
      <c r="A15" s="82" t="s">
        <v>761</v>
      </c>
      <c r="B15" s="83">
        <v>1581</v>
      </c>
      <c r="C15" s="84">
        <v>729</v>
      </c>
      <c r="D15" s="84">
        <v>852</v>
      </c>
      <c r="E15" s="85">
        <f t="shared" si="0"/>
        <v>5.6423982869379018E-2</v>
      </c>
      <c r="F15" s="84">
        <v>336</v>
      </c>
      <c r="G15" s="84">
        <v>341</v>
      </c>
      <c r="H15" s="84">
        <v>210</v>
      </c>
      <c r="I15" s="84">
        <v>205</v>
      </c>
      <c r="J15" s="84">
        <v>68</v>
      </c>
      <c r="K15" s="84">
        <v>154</v>
      </c>
      <c r="L15" s="84">
        <v>61</v>
      </c>
      <c r="M15" s="84">
        <v>63</v>
      </c>
      <c r="N15" s="84">
        <v>30</v>
      </c>
      <c r="O15" s="84">
        <v>40</v>
      </c>
      <c r="P15" s="84">
        <v>24</v>
      </c>
      <c r="Q15" s="84">
        <v>49</v>
      </c>
    </row>
    <row r="16" spans="1:18" ht="40.5" customHeight="1">
      <c r="A16" s="82" t="s">
        <v>762</v>
      </c>
      <c r="B16" s="83">
        <v>1747</v>
      </c>
      <c r="C16" s="84">
        <v>884</v>
      </c>
      <c r="D16" s="84">
        <v>863</v>
      </c>
      <c r="E16" s="85">
        <f t="shared" si="0"/>
        <v>6.2348322626695214E-2</v>
      </c>
      <c r="F16" s="84">
        <v>380</v>
      </c>
      <c r="G16" s="84">
        <v>347</v>
      </c>
      <c r="H16" s="84">
        <v>256</v>
      </c>
      <c r="I16" s="84">
        <v>192</v>
      </c>
      <c r="J16" s="84">
        <v>100</v>
      </c>
      <c r="K16" s="84">
        <v>156</v>
      </c>
      <c r="L16" s="84">
        <v>50</v>
      </c>
      <c r="M16" s="84">
        <v>67</v>
      </c>
      <c r="N16" s="84">
        <v>43</v>
      </c>
      <c r="O16" s="84">
        <v>41</v>
      </c>
      <c r="P16" s="84">
        <v>55</v>
      </c>
      <c r="Q16" s="84">
        <v>60</v>
      </c>
    </row>
    <row r="17" spans="1:17" ht="40.5" customHeight="1">
      <c r="A17" s="82" t="s">
        <v>763</v>
      </c>
      <c r="B17" s="83">
        <v>4002</v>
      </c>
      <c r="C17" s="84">
        <v>2265</v>
      </c>
      <c r="D17" s="84">
        <v>1737</v>
      </c>
      <c r="E17" s="85">
        <f t="shared" si="0"/>
        <v>0.14282655246252676</v>
      </c>
      <c r="F17" s="84">
        <v>920</v>
      </c>
      <c r="G17" s="84">
        <v>773</v>
      </c>
      <c r="H17" s="84">
        <v>428</v>
      </c>
      <c r="I17" s="84">
        <v>351</v>
      </c>
      <c r="J17" s="84">
        <v>568</v>
      </c>
      <c r="K17" s="84">
        <v>337</v>
      </c>
      <c r="L17" s="84">
        <v>122</v>
      </c>
      <c r="M17" s="84">
        <v>129</v>
      </c>
      <c r="N17" s="84">
        <v>78</v>
      </c>
      <c r="O17" s="84">
        <v>55</v>
      </c>
      <c r="P17" s="84">
        <v>149</v>
      </c>
      <c r="Q17" s="84">
        <v>92</v>
      </c>
    </row>
    <row r="18" spans="1:17" ht="40.5" customHeight="1">
      <c r="A18" s="82" t="s">
        <v>764</v>
      </c>
      <c r="B18" s="83">
        <v>3808</v>
      </c>
      <c r="C18" s="84">
        <v>2439</v>
      </c>
      <c r="D18" s="84">
        <v>1369</v>
      </c>
      <c r="E18" s="85">
        <f t="shared" si="0"/>
        <v>0.13590292648108493</v>
      </c>
      <c r="F18" s="84">
        <v>1092</v>
      </c>
      <c r="G18" s="84">
        <v>676</v>
      </c>
      <c r="H18" s="84">
        <v>457</v>
      </c>
      <c r="I18" s="84">
        <v>289</v>
      </c>
      <c r="J18" s="84">
        <v>570</v>
      </c>
      <c r="K18" s="84">
        <v>239</v>
      </c>
      <c r="L18" s="84">
        <v>99</v>
      </c>
      <c r="M18" s="84">
        <v>69</v>
      </c>
      <c r="N18" s="84">
        <v>93</v>
      </c>
      <c r="O18" s="84">
        <v>36</v>
      </c>
      <c r="P18" s="84">
        <v>128</v>
      </c>
      <c r="Q18" s="84">
        <v>60</v>
      </c>
    </row>
    <row r="19" spans="1:17" ht="40.5" customHeight="1">
      <c r="A19" s="82" t="s">
        <v>765</v>
      </c>
      <c r="B19" s="83">
        <v>3469</v>
      </c>
      <c r="C19" s="84">
        <v>2481</v>
      </c>
      <c r="D19" s="84">
        <v>988</v>
      </c>
      <c r="E19" s="85">
        <f t="shared" si="0"/>
        <v>0.12380442541042112</v>
      </c>
      <c r="F19" s="84">
        <v>1313</v>
      </c>
      <c r="G19" s="84">
        <v>483</v>
      </c>
      <c r="H19" s="84">
        <v>447</v>
      </c>
      <c r="I19" s="84">
        <v>164</v>
      </c>
      <c r="J19" s="84">
        <v>420</v>
      </c>
      <c r="K19" s="84">
        <v>194</v>
      </c>
      <c r="L19" s="84">
        <v>124</v>
      </c>
      <c r="M19" s="84">
        <v>71</v>
      </c>
      <c r="N19" s="84">
        <v>64</v>
      </c>
      <c r="O19" s="84">
        <v>19</v>
      </c>
      <c r="P19" s="84">
        <v>113</v>
      </c>
      <c r="Q19" s="84">
        <v>57</v>
      </c>
    </row>
    <row r="20" spans="1:17" ht="40.5" customHeight="1">
      <c r="A20" s="82" t="s">
        <v>766</v>
      </c>
      <c r="B20" s="83">
        <v>9132</v>
      </c>
      <c r="C20" s="84">
        <v>7621</v>
      </c>
      <c r="D20" s="84">
        <v>1511</v>
      </c>
      <c r="E20" s="85">
        <f t="shared" si="0"/>
        <v>0.32591006423982871</v>
      </c>
      <c r="F20" s="84">
        <v>4891</v>
      </c>
      <c r="G20" s="84">
        <v>852</v>
      </c>
      <c r="H20" s="84">
        <v>889</v>
      </c>
      <c r="I20" s="84">
        <v>211</v>
      </c>
      <c r="J20" s="84">
        <v>1113</v>
      </c>
      <c r="K20" s="84">
        <v>300</v>
      </c>
      <c r="L20" s="84">
        <v>331</v>
      </c>
      <c r="M20" s="84">
        <v>72</v>
      </c>
      <c r="N20" s="84">
        <v>144</v>
      </c>
      <c r="O20" s="84">
        <v>28</v>
      </c>
      <c r="P20" s="84">
        <v>253</v>
      </c>
      <c r="Q20" s="84">
        <v>48</v>
      </c>
    </row>
    <row r="21" spans="1:17" ht="40.5" customHeight="1" thickBot="1">
      <c r="A21" s="82" t="s">
        <v>767</v>
      </c>
      <c r="B21" s="86">
        <v>477</v>
      </c>
      <c r="C21" s="87">
        <v>302</v>
      </c>
      <c r="D21" s="87">
        <v>175</v>
      </c>
      <c r="E21" s="88">
        <f t="shared" si="0"/>
        <v>1.702355460385439E-2</v>
      </c>
      <c r="F21" s="87">
        <v>73</v>
      </c>
      <c r="G21" s="87">
        <v>88</v>
      </c>
      <c r="H21" s="87">
        <f t="shared" ref="H21:Q21" si="1">H8-SUM(H9:H20)</f>
        <v>13</v>
      </c>
      <c r="I21" s="87">
        <f t="shared" si="1"/>
        <v>5</v>
      </c>
      <c r="J21" s="87">
        <f t="shared" si="1"/>
        <v>27</v>
      </c>
      <c r="K21" s="87">
        <f t="shared" si="1"/>
        <v>34</v>
      </c>
      <c r="L21" s="87">
        <f t="shared" si="1"/>
        <v>42</v>
      </c>
      <c r="M21" s="87">
        <f t="shared" si="1"/>
        <v>12</v>
      </c>
      <c r="N21" s="87">
        <f t="shared" si="1"/>
        <v>75</v>
      </c>
      <c r="O21" s="87">
        <f t="shared" si="1"/>
        <v>24</v>
      </c>
      <c r="P21" s="87">
        <f t="shared" si="1"/>
        <v>72</v>
      </c>
      <c r="Q21" s="87">
        <f t="shared" si="1"/>
        <v>12</v>
      </c>
    </row>
    <row r="22" spans="1:17" ht="29.65" customHeight="1">
      <c r="A22" s="1320" t="s">
        <v>768</v>
      </c>
      <c r="B22" s="1322" t="s">
        <v>769</v>
      </c>
      <c r="C22" s="1323"/>
      <c r="D22" s="1323"/>
      <c r="E22" s="1323"/>
      <c r="F22" s="1323"/>
      <c r="G22" s="1323"/>
      <c r="H22" s="1323"/>
      <c r="I22" s="1324"/>
      <c r="J22" s="1325">
        <v>42448</v>
      </c>
      <c r="K22" s="1326"/>
      <c r="L22" s="1326"/>
      <c r="M22" s="1326"/>
      <c r="N22" s="1326"/>
      <c r="O22" s="1326"/>
      <c r="P22" s="1327"/>
      <c r="Q22" s="1327"/>
    </row>
    <row r="23" spans="1:17" ht="30.2" customHeight="1">
      <c r="A23" s="1321"/>
      <c r="B23" s="1328" t="s">
        <v>770</v>
      </c>
      <c r="C23" s="1329"/>
      <c r="D23" s="1330"/>
      <c r="E23" s="1332" t="s">
        <v>771</v>
      </c>
      <c r="F23" s="1332"/>
      <c r="G23" s="1332"/>
      <c r="H23" s="1332"/>
      <c r="I23" s="1333"/>
      <c r="J23" s="1309">
        <v>3063</v>
      </c>
      <c r="K23" s="1310"/>
      <c r="L23" s="1310"/>
      <c r="M23" s="1310"/>
      <c r="N23" s="1310"/>
      <c r="O23" s="1310"/>
      <c r="P23" s="1311"/>
      <c r="Q23" s="1311"/>
    </row>
    <row r="24" spans="1:17" ht="39.75" customHeight="1">
      <c r="A24" s="1321"/>
      <c r="B24" s="1331"/>
      <c r="C24" s="1307"/>
      <c r="D24" s="1308"/>
      <c r="E24" s="1307" t="s">
        <v>772</v>
      </c>
      <c r="F24" s="1307"/>
      <c r="G24" s="1307"/>
      <c r="H24" s="1307"/>
      <c r="I24" s="1308"/>
      <c r="J24" s="1309">
        <v>5351</v>
      </c>
      <c r="K24" s="1310"/>
      <c r="L24" s="1310"/>
      <c r="M24" s="1310"/>
      <c r="N24" s="1310"/>
      <c r="O24" s="1310"/>
      <c r="P24" s="1311"/>
      <c r="Q24" s="1311"/>
    </row>
    <row r="25" spans="1:17" ht="29.65" customHeight="1" thickBot="1">
      <c r="A25" s="1314"/>
      <c r="B25" s="1312" t="s">
        <v>773</v>
      </c>
      <c r="C25" s="1313"/>
      <c r="D25" s="1313"/>
      <c r="E25" s="1313"/>
      <c r="F25" s="1313"/>
      <c r="G25" s="1313"/>
      <c r="H25" s="1313"/>
      <c r="I25" s="1314"/>
      <c r="J25" s="1304">
        <v>50862</v>
      </c>
      <c r="K25" s="1305"/>
      <c r="L25" s="1305"/>
      <c r="M25" s="1305"/>
      <c r="N25" s="1305"/>
      <c r="O25" s="1305"/>
      <c r="P25" s="1306"/>
      <c r="Q25" s="1306"/>
    </row>
    <row r="26" spans="1:17" s="15" customFormat="1" ht="21.2" customHeight="1">
      <c r="A26" s="1299" t="s">
        <v>774</v>
      </c>
      <c r="B26" s="1299"/>
      <c r="C26" s="1299"/>
      <c r="D26" s="1299"/>
      <c r="E26" s="1299"/>
      <c r="F26" s="1299"/>
      <c r="G26" s="1299"/>
      <c r="H26" s="1299"/>
      <c r="I26" s="1299"/>
      <c r="J26" s="1299"/>
      <c r="K26" s="1299"/>
      <c r="L26" s="1299"/>
      <c r="M26" s="1299"/>
      <c r="N26" s="1299"/>
      <c r="O26" s="1299"/>
      <c r="P26" s="1300"/>
      <c r="Q26" s="1300"/>
    </row>
    <row r="27" spans="1:17" s="15" customFormat="1" ht="21.2" customHeight="1">
      <c r="A27" s="1299" t="s">
        <v>740</v>
      </c>
      <c r="B27" s="1299"/>
      <c r="C27" s="1299"/>
      <c r="D27" s="1299"/>
      <c r="E27" s="1299"/>
      <c r="F27" s="1299"/>
      <c r="G27" s="1299"/>
      <c r="H27" s="1299"/>
      <c r="I27" s="1299"/>
      <c r="J27" s="1299"/>
      <c r="K27" s="1299"/>
      <c r="L27" s="1299"/>
      <c r="M27" s="1299"/>
      <c r="N27" s="1299"/>
      <c r="O27" s="1299"/>
      <c r="P27" s="1300"/>
      <c r="Q27" s="1300"/>
    </row>
    <row r="28" spans="1:17" s="16" customFormat="1">
      <c r="A28" s="1297" t="s">
        <v>777</v>
      </c>
      <c r="B28" s="1298"/>
      <c r="C28" s="1298"/>
      <c r="D28" s="1298"/>
      <c r="E28" s="1298"/>
      <c r="F28" s="1298"/>
      <c r="G28" s="1298"/>
      <c r="H28" s="1298"/>
      <c r="I28" s="1298"/>
      <c r="J28" s="1298"/>
      <c r="K28" s="1298"/>
      <c r="L28" s="1298"/>
      <c r="M28" s="1298"/>
      <c r="N28" s="1298"/>
      <c r="O28" s="1298"/>
      <c r="P28" s="1298"/>
      <c r="Q28" s="1298"/>
    </row>
    <row r="29" spans="1:17" s="16" customFormat="1">
      <c r="A29" s="1297" t="s">
        <v>778</v>
      </c>
      <c r="B29" s="1298"/>
      <c r="C29" s="1298"/>
      <c r="D29" s="1298"/>
      <c r="E29" s="1298"/>
      <c r="F29" s="1298"/>
      <c r="G29" s="1298"/>
      <c r="H29" s="1298"/>
      <c r="I29" s="1298"/>
      <c r="J29" s="1298"/>
      <c r="K29" s="1298"/>
      <c r="L29" s="1298"/>
      <c r="M29" s="1298"/>
      <c r="N29" s="1298"/>
      <c r="O29" s="1298"/>
      <c r="P29" s="1298"/>
      <c r="Q29" s="1298"/>
    </row>
  </sheetData>
  <mergeCells count="30">
    <mergeCell ref="A5:A7"/>
    <mergeCell ref="B5:E5"/>
    <mergeCell ref="F5:G5"/>
    <mergeCell ref="H5:I5"/>
    <mergeCell ref="J5:K5"/>
    <mergeCell ref="J22:Q22"/>
    <mergeCell ref="B23:D24"/>
    <mergeCell ref="E23:I23"/>
    <mergeCell ref="J23:Q23"/>
    <mergeCell ref="B3:L3"/>
    <mergeCell ref="B4:L4"/>
    <mergeCell ref="M3:Q3"/>
    <mergeCell ref="M4:Q4"/>
    <mergeCell ref="L5:M5"/>
    <mergeCell ref="A28:Q28"/>
    <mergeCell ref="A29:Q29"/>
    <mergeCell ref="A27:Q27"/>
    <mergeCell ref="A26:Q26"/>
    <mergeCell ref="A1:Q1"/>
    <mergeCell ref="A2:Q2"/>
    <mergeCell ref="J25:Q25"/>
    <mergeCell ref="E24:I24"/>
    <mergeCell ref="J24:Q24"/>
    <mergeCell ref="B25:I25"/>
    <mergeCell ref="N5:O5"/>
    <mergeCell ref="P5:Q5"/>
    <mergeCell ref="B6:D6"/>
    <mergeCell ref="F6:O6"/>
    <mergeCell ref="A22:A25"/>
    <mergeCell ref="B22:I22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741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</v>
      </c>
      <c r="Q3" s="817"/>
      <c r="R3" s="817"/>
    </row>
    <row r="4" spans="1:18" ht="18" customHeight="1">
      <c r="A4" s="3"/>
      <c r="B4" s="833" t="s">
        <v>742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</v>
      </c>
      <c r="Q4" s="835"/>
      <c r="R4" s="835"/>
    </row>
    <row r="5" spans="1:18" s="4" customFormat="1" ht="34.15" customHeight="1">
      <c r="A5" s="830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</row>
    <row r="6" spans="1:18" s="4" customFormat="1" ht="34.700000000000003" customHeight="1">
      <c r="A6" s="831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</row>
    <row r="8" spans="1:18" ht="40.5" customHeight="1">
      <c r="A8" s="12" t="s">
        <v>40</v>
      </c>
      <c r="B8" s="8">
        <v>27849</v>
      </c>
      <c r="C8" s="8">
        <v>18292</v>
      </c>
      <c r="D8" s="8">
        <v>9557</v>
      </c>
      <c r="E8" s="9">
        <v>100</v>
      </c>
      <c r="F8" s="8">
        <v>9587</v>
      </c>
      <c r="G8" s="8">
        <v>4247</v>
      </c>
      <c r="H8" s="8">
        <v>3119</v>
      </c>
      <c r="I8" s="8">
        <v>1943</v>
      </c>
      <c r="J8" s="8">
        <v>3042</v>
      </c>
      <c r="K8" s="8">
        <v>1694</v>
      </c>
      <c r="L8" s="8">
        <v>942</v>
      </c>
      <c r="M8" s="8">
        <v>716</v>
      </c>
      <c r="N8" s="8">
        <v>684</v>
      </c>
      <c r="O8" s="8">
        <v>454</v>
      </c>
      <c r="P8" s="8">
        <v>918</v>
      </c>
      <c r="Q8" s="8">
        <v>503</v>
      </c>
    </row>
    <row r="9" spans="1:18" ht="40.5" customHeight="1">
      <c r="A9" s="10" t="s">
        <v>23</v>
      </c>
      <c r="B9" s="8">
        <v>469</v>
      </c>
      <c r="C9" s="8">
        <v>359</v>
      </c>
      <c r="D9" s="8">
        <v>110</v>
      </c>
      <c r="E9" s="9">
        <v>1.68</v>
      </c>
      <c r="F9" s="8">
        <v>239</v>
      </c>
      <c r="G9" s="8">
        <v>39</v>
      </c>
      <c r="H9" s="8">
        <v>45</v>
      </c>
      <c r="I9" s="8">
        <v>12</v>
      </c>
      <c r="J9" s="8">
        <v>54</v>
      </c>
      <c r="K9" s="8">
        <v>24</v>
      </c>
      <c r="L9" s="8">
        <v>8</v>
      </c>
      <c r="M9" s="8">
        <v>16</v>
      </c>
      <c r="N9" s="8">
        <v>5</v>
      </c>
      <c r="O9" s="8">
        <v>8</v>
      </c>
      <c r="P9" s="8">
        <v>8</v>
      </c>
      <c r="Q9" s="8">
        <v>11</v>
      </c>
    </row>
    <row r="10" spans="1:18" ht="40.5" customHeight="1">
      <c r="A10" s="10" t="s">
        <v>39</v>
      </c>
      <c r="B10" s="8">
        <v>69</v>
      </c>
      <c r="C10" s="8">
        <v>38</v>
      </c>
      <c r="D10" s="8">
        <v>31</v>
      </c>
      <c r="E10" s="9">
        <v>0.25</v>
      </c>
      <c r="F10" s="8">
        <v>22</v>
      </c>
      <c r="G10" s="8">
        <v>8</v>
      </c>
      <c r="H10" s="8">
        <v>2</v>
      </c>
      <c r="I10" s="8">
        <v>3</v>
      </c>
      <c r="J10" s="8">
        <v>3</v>
      </c>
      <c r="K10" s="8">
        <v>4</v>
      </c>
      <c r="L10" s="8">
        <v>6</v>
      </c>
      <c r="M10" s="8">
        <v>6</v>
      </c>
      <c r="N10" s="8">
        <v>3</v>
      </c>
      <c r="O10" s="8">
        <v>9</v>
      </c>
      <c r="P10" s="8">
        <v>2</v>
      </c>
      <c r="Q10" s="8">
        <v>1</v>
      </c>
    </row>
    <row r="11" spans="1:18" ht="40.5" customHeight="1">
      <c r="A11" s="10" t="s">
        <v>44</v>
      </c>
      <c r="B11" s="8">
        <v>66</v>
      </c>
      <c r="C11" s="8">
        <v>39</v>
      </c>
      <c r="D11" s="8">
        <v>27</v>
      </c>
      <c r="E11" s="9">
        <v>0.24</v>
      </c>
      <c r="F11" s="8">
        <v>21</v>
      </c>
      <c r="G11" s="8">
        <v>16</v>
      </c>
      <c r="H11" s="8">
        <v>8</v>
      </c>
      <c r="I11" s="8">
        <v>2</v>
      </c>
      <c r="J11" s="8">
        <v>6</v>
      </c>
      <c r="K11" s="8">
        <v>4</v>
      </c>
      <c r="L11" s="8">
        <v>2</v>
      </c>
      <c r="M11" s="8">
        <v>2</v>
      </c>
      <c r="N11" s="8">
        <v>0</v>
      </c>
      <c r="O11" s="8">
        <v>0</v>
      </c>
      <c r="P11" s="8">
        <v>2</v>
      </c>
      <c r="Q11" s="8">
        <v>3</v>
      </c>
    </row>
    <row r="12" spans="1:18" ht="40.5" customHeight="1">
      <c r="A12" s="11" t="s">
        <v>24</v>
      </c>
      <c r="B12" s="8">
        <v>549</v>
      </c>
      <c r="C12" s="8">
        <v>175</v>
      </c>
      <c r="D12" s="8">
        <v>374</v>
      </c>
      <c r="E12" s="9">
        <v>1.97</v>
      </c>
      <c r="F12" s="8">
        <v>33</v>
      </c>
      <c r="G12" s="8">
        <v>128</v>
      </c>
      <c r="H12" s="8">
        <v>61</v>
      </c>
      <c r="I12" s="8">
        <v>83</v>
      </c>
      <c r="J12" s="8">
        <v>10</v>
      </c>
      <c r="K12" s="8">
        <v>58</v>
      </c>
      <c r="L12" s="8">
        <v>4</v>
      </c>
      <c r="M12" s="8">
        <v>24</v>
      </c>
      <c r="N12" s="8">
        <v>10</v>
      </c>
      <c r="O12" s="8">
        <v>61</v>
      </c>
      <c r="P12" s="8">
        <v>57</v>
      </c>
      <c r="Q12" s="8">
        <v>20</v>
      </c>
    </row>
    <row r="13" spans="1:18" ht="40.5" customHeight="1">
      <c r="A13" s="11" t="s">
        <v>25</v>
      </c>
      <c r="B13" s="8">
        <v>826</v>
      </c>
      <c r="C13" s="8">
        <v>295</v>
      </c>
      <c r="D13" s="8">
        <v>531</v>
      </c>
      <c r="E13" s="9">
        <v>2.97</v>
      </c>
      <c r="F13" s="8">
        <v>45</v>
      </c>
      <c r="G13" s="8">
        <v>125</v>
      </c>
      <c r="H13" s="8">
        <v>168</v>
      </c>
      <c r="I13" s="8">
        <v>208</v>
      </c>
      <c r="J13" s="8">
        <v>25</v>
      </c>
      <c r="K13" s="8">
        <v>48</v>
      </c>
      <c r="L13" s="8">
        <v>23</v>
      </c>
      <c r="M13" s="8">
        <v>51</v>
      </c>
      <c r="N13" s="8">
        <v>28</v>
      </c>
      <c r="O13" s="8">
        <v>67</v>
      </c>
      <c r="P13" s="8">
        <v>6</v>
      </c>
      <c r="Q13" s="8">
        <v>32</v>
      </c>
    </row>
    <row r="14" spans="1:18" ht="40.5" customHeight="1">
      <c r="A14" s="11" t="s">
        <v>26</v>
      </c>
      <c r="B14" s="8">
        <v>865</v>
      </c>
      <c r="C14" s="8">
        <v>317</v>
      </c>
      <c r="D14" s="8">
        <v>548</v>
      </c>
      <c r="E14" s="9">
        <v>3.11</v>
      </c>
      <c r="F14" s="8">
        <v>83</v>
      </c>
      <c r="G14" s="8">
        <v>198</v>
      </c>
      <c r="H14" s="8">
        <v>93</v>
      </c>
      <c r="I14" s="8">
        <v>131</v>
      </c>
      <c r="J14" s="8">
        <v>45</v>
      </c>
      <c r="K14" s="8">
        <v>72</v>
      </c>
      <c r="L14" s="8">
        <v>21</v>
      </c>
      <c r="M14" s="8">
        <v>70</v>
      </c>
      <c r="N14" s="8">
        <v>51</v>
      </c>
      <c r="O14" s="8">
        <v>53</v>
      </c>
      <c r="P14" s="8">
        <v>24</v>
      </c>
      <c r="Q14" s="8">
        <v>24</v>
      </c>
    </row>
    <row r="15" spans="1:18" ht="40.5" customHeight="1">
      <c r="A15" s="11" t="s">
        <v>27</v>
      </c>
      <c r="B15" s="8">
        <v>1191</v>
      </c>
      <c r="C15" s="8">
        <v>520</v>
      </c>
      <c r="D15" s="8">
        <v>671</v>
      </c>
      <c r="E15" s="9">
        <v>4.28</v>
      </c>
      <c r="F15" s="8">
        <v>201</v>
      </c>
      <c r="G15" s="8">
        <v>248</v>
      </c>
      <c r="H15" s="8">
        <v>142</v>
      </c>
      <c r="I15" s="8">
        <v>141</v>
      </c>
      <c r="J15" s="8">
        <v>75</v>
      </c>
      <c r="K15" s="8">
        <v>121</v>
      </c>
      <c r="L15" s="8">
        <v>42</v>
      </c>
      <c r="M15" s="8">
        <v>75</v>
      </c>
      <c r="N15" s="8">
        <v>36</v>
      </c>
      <c r="O15" s="8">
        <v>40</v>
      </c>
      <c r="P15" s="8">
        <v>24</v>
      </c>
      <c r="Q15" s="8">
        <v>46</v>
      </c>
    </row>
    <row r="16" spans="1:18" ht="40.5" customHeight="1">
      <c r="A16" s="11" t="s">
        <v>28</v>
      </c>
      <c r="B16" s="8">
        <v>1499</v>
      </c>
      <c r="C16" s="8">
        <v>709</v>
      </c>
      <c r="D16" s="8">
        <v>790</v>
      </c>
      <c r="E16" s="9">
        <v>5.38</v>
      </c>
      <c r="F16" s="8">
        <v>365</v>
      </c>
      <c r="G16" s="8">
        <v>332</v>
      </c>
      <c r="H16" s="8">
        <v>146</v>
      </c>
      <c r="I16" s="8">
        <v>173</v>
      </c>
      <c r="J16" s="8">
        <v>80</v>
      </c>
      <c r="K16" s="8">
        <v>140</v>
      </c>
      <c r="L16" s="8">
        <v>56</v>
      </c>
      <c r="M16" s="8">
        <v>64</v>
      </c>
      <c r="N16" s="8">
        <v>39</v>
      </c>
      <c r="O16" s="8">
        <v>35</v>
      </c>
      <c r="P16" s="8">
        <v>23</v>
      </c>
      <c r="Q16" s="8">
        <v>46</v>
      </c>
    </row>
    <row r="17" spans="1:17" ht="40.5" customHeight="1">
      <c r="A17" s="11" t="s">
        <v>29</v>
      </c>
      <c r="B17" s="8">
        <v>1624</v>
      </c>
      <c r="C17" s="8">
        <v>782</v>
      </c>
      <c r="D17" s="8">
        <v>842</v>
      </c>
      <c r="E17" s="9">
        <v>5.83</v>
      </c>
      <c r="F17" s="8">
        <v>321</v>
      </c>
      <c r="G17" s="8">
        <v>344</v>
      </c>
      <c r="H17" s="8">
        <v>175</v>
      </c>
      <c r="I17" s="8">
        <v>182</v>
      </c>
      <c r="J17" s="8">
        <v>99</v>
      </c>
      <c r="K17" s="8">
        <v>144</v>
      </c>
      <c r="L17" s="8">
        <v>63</v>
      </c>
      <c r="M17" s="8">
        <v>62</v>
      </c>
      <c r="N17" s="8">
        <v>60</v>
      </c>
      <c r="O17" s="8">
        <v>51</v>
      </c>
      <c r="P17" s="8">
        <v>64</v>
      </c>
      <c r="Q17" s="8">
        <v>59</v>
      </c>
    </row>
    <row r="18" spans="1:17" ht="40.5" customHeight="1">
      <c r="A18" s="11" t="s">
        <v>30</v>
      </c>
      <c r="B18" s="8">
        <v>3832</v>
      </c>
      <c r="C18" s="8">
        <v>2141</v>
      </c>
      <c r="D18" s="8">
        <v>1691</v>
      </c>
      <c r="E18" s="9">
        <v>13.76</v>
      </c>
      <c r="F18" s="8">
        <v>815</v>
      </c>
      <c r="G18" s="8">
        <v>729</v>
      </c>
      <c r="H18" s="8">
        <v>408</v>
      </c>
      <c r="I18" s="8">
        <v>347</v>
      </c>
      <c r="J18" s="8">
        <v>532</v>
      </c>
      <c r="K18" s="8">
        <v>333</v>
      </c>
      <c r="L18" s="8">
        <v>122</v>
      </c>
      <c r="M18" s="8">
        <v>136</v>
      </c>
      <c r="N18" s="8">
        <v>107</v>
      </c>
      <c r="O18" s="8">
        <v>53</v>
      </c>
      <c r="P18" s="8">
        <v>157</v>
      </c>
      <c r="Q18" s="8">
        <v>93</v>
      </c>
    </row>
    <row r="19" spans="1:17" ht="40.5" customHeight="1">
      <c r="A19" s="11" t="s">
        <v>31</v>
      </c>
      <c r="B19" s="8">
        <v>3729</v>
      </c>
      <c r="C19" s="8">
        <v>2389</v>
      </c>
      <c r="D19" s="8">
        <v>1340</v>
      </c>
      <c r="E19" s="9">
        <v>13.39</v>
      </c>
      <c r="F19" s="8">
        <v>1032</v>
      </c>
      <c r="G19" s="8">
        <v>674</v>
      </c>
      <c r="H19" s="8">
        <v>450</v>
      </c>
      <c r="I19" s="8">
        <v>279</v>
      </c>
      <c r="J19" s="8">
        <v>568</v>
      </c>
      <c r="K19" s="8">
        <v>236</v>
      </c>
      <c r="L19" s="8">
        <v>95</v>
      </c>
      <c r="M19" s="8">
        <v>66</v>
      </c>
      <c r="N19" s="8">
        <v>108</v>
      </c>
      <c r="O19" s="8">
        <v>19</v>
      </c>
      <c r="P19" s="8">
        <v>136</v>
      </c>
      <c r="Q19" s="8">
        <v>66</v>
      </c>
    </row>
    <row r="20" spans="1:17" ht="40.5" customHeight="1">
      <c r="A20" s="11" t="s">
        <v>32</v>
      </c>
      <c r="B20" s="8">
        <v>3262</v>
      </c>
      <c r="C20" s="8">
        <v>2305</v>
      </c>
      <c r="D20" s="8">
        <v>957</v>
      </c>
      <c r="E20" s="9">
        <v>11.71</v>
      </c>
      <c r="F20" s="8">
        <v>1202</v>
      </c>
      <c r="G20" s="8">
        <v>478</v>
      </c>
      <c r="H20" s="8">
        <v>449</v>
      </c>
      <c r="I20" s="8">
        <v>152</v>
      </c>
      <c r="J20" s="8">
        <v>406</v>
      </c>
      <c r="K20" s="8">
        <v>195</v>
      </c>
      <c r="L20" s="8">
        <v>108</v>
      </c>
      <c r="M20" s="8">
        <v>67</v>
      </c>
      <c r="N20" s="8">
        <v>58</v>
      </c>
      <c r="O20" s="8">
        <v>18</v>
      </c>
      <c r="P20" s="8">
        <v>82</v>
      </c>
      <c r="Q20" s="8">
        <v>47</v>
      </c>
    </row>
    <row r="21" spans="1:17" ht="40.5" customHeight="1">
      <c r="A21" s="11" t="s">
        <v>33</v>
      </c>
      <c r="B21" s="8">
        <v>9868</v>
      </c>
      <c r="C21" s="8">
        <v>8223</v>
      </c>
      <c r="D21" s="8">
        <v>1645</v>
      </c>
      <c r="E21" s="9">
        <v>35.43</v>
      </c>
      <c r="F21" s="8">
        <v>5208</v>
      </c>
      <c r="G21" s="8">
        <v>928</v>
      </c>
      <c r="H21" s="8">
        <v>972</v>
      </c>
      <c r="I21" s="8">
        <v>230</v>
      </c>
      <c r="J21" s="8">
        <v>1139</v>
      </c>
      <c r="K21" s="8">
        <v>315</v>
      </c>
      <c r="L21" s="8">
        <v>392</v>
      </c>
      <c r="M21" s="8">
        <v>77</v>
      </c>
      <c r="N21" s="8">
        <v>179</v>
      </c>
      <c r="O21" s="8">
        <v>40</v>
      </c>
      <c r="P21" s="8">
        <v>333</v>
      </c>
      <c r="Q21" s="8">
        <v>55</v>
      </c>
    </row>
    <row r="22" spans="1:17" ht="29.6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42238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3840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6466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52544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738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</v>
      </c>
      <c r="Q3" s="817"/>
      <c r="R3" s="817"/>
    </row>
    <row r="4" spans="1:18" ht="18" customHeight="1">
      <c r="A4" s="3"/>
      <c r="B4" s="833" t="s">
        <v>739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</v>
      </c>
      <c r="Q4" s="835"/>
      <c r="R4" s="835"/>
    </row>
    <row r="5" spans="1:18" s="4" customFormat="1" ht="34.15" customHeight="1">
      <c r="A5" s="830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</row>
    <row r="6" spans="1:18" s="4" customFormat="1" ht="34.700000000000003" customHeight="1">
      <c r="A6" s="831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</row>
    <row r="8" spans="1:18" ht="40.5" customHeight="1">
      <c r="A8" s="12" t="s">
        <v>40</v>
      </c>
      <c r="B8" s="18">
        <v>27861</v>
      </c>
      <c r="C8" s="18">
        <v>18273</v>
      </c>
      <c r="D8" s="18">
        <v>9588</v>
      </c>
      <c r="E8" s="19">
        <v>100</v>
      </c>
      <c r="F8" s="8">
        <v>9503</v>
      </c>
      <c r="G8" s="8">
        <v>4259</v>
      </c>
      <c r="H8" s="8">
        <v>3110</v>
      </c>
      <c r="I8" s="8">
        <v>1940</v>
      </c>
      <c r="J8" s="8">
        <v>3107</v>
      </c>
      <c r="K8" s="8">
        <v>1722</v>
      </c>
      <c r="L8" s="8">
        <v>941</v>
      </c>
      <c r="M8" s="8">
        <v>704</v>
      </c>
      <c r="N8" s="8">
        <v>680</v>
      </c>
      <c r="O8" s="8">
        <v>448</v>
      </c>
      <c r="P8" s="8">
        <v>932</v>
      </c>
      <c r="Q8" s="8">
        <v>515</v>
      </c>
    </row>
    <row r="9" spans="1:18" ht="40.5" customHeight="1">
      <c r="A9" s="10" t="s">
        <v>23</v>
      </c>
      <c r="B9" s="8">
        <v>536</v>
      </c>
      <c r="C9" s="8">
        <v>428</v>
      </c>
      <c r="D9" s="8">
        <v>108</v>
      </c>
      <c r="E9" s="9">
        <v>1.92</v>
      </c>
      <c r="F9" s="8">
        <v>295</v>
      </c>
      <c r="G9" s="8">
        <v>42</v>
      </c>
      <c r="H9" s="8">
        <v>31</v>
      </c>
      <c r="I9" s="8">
        <v>13</v>
      </c>
      <c r="J9" s="8">
        <v>78</v>
      </c>
      <c r="K9" s="8">
        <v>20</v>
      </c>
      <c r="L9" s="8">
        <v>5</v>
      </c>
      <c r="M9" s="8">
        <v>16</v>
      </c>
      <c r="N9" s="8">
        <v>4</v>
      </c>
      <c r="O9" s="8">
        <v>7</v>
      </c>
      <c r="P9" s="8">
        <v>15</v>
      </c>
      <c r="Q9" s="8">
        <v>10</v>
      </c>
    </row>
    <row r="10" spans="1:18" ht="40.5" customHeight="1">
      <c r="A10" s="10" t="s">
        <v>39</v>
      </c>
      <c r="B10" s="8">
        <v>65</v>
      </c>
      <c r="C10" s="8">
        <v>37</v>
      </c>
      <c r="D10" s="8">
        <v>28</v>
      </c>
      <c r="E10" s="9">
        <v>0.23</v>
      </c>
      <c r="F10" s="8">
        <v>26</v>
      </c>
      <c r="G10" s="8">
        <v>7</v>
      </c>
      <c r="H10" s="8">
        <v>2</v>
      </c>
      <c r="I10" s="8">
        <v>4</v>
      </c>
      <c r="J10" s="8">
        <v>3</v>
      </c>
      <c r="K10" s="8">
        <v>2</v>
      </c>
      <c r="L10" s="8">
        <v>1</v>
      </c>
      <c r="M10" s="8">
        <v>5</v>
      </c>
      <c r="N10" s="8">
        <v>3</v>
      </c>
      <c r="O10" s="8">
        <v>9</v>
      </c>
      <c r="P10" s="8">
        <v>2</v>
      </c>
      <c r="Q10" s="8">
        <v>1</v>
      </c>
    </row>
    <row r="11" spans="1:18" ht="40.5" customHeight="1">
      <c r="A11" s="10" t="s">
        <v>44</v>
      </c>
      <c r="B11" s="8">
        <v>91</v>
      </c>
      <c r="C11" s="8">
        <v>42</v>
      </c>
      <c r="D11" s="8">
        <v>49</v>
      </c>
      <c r="E11" s="9">
        <v>0.33</v>
      </c>
      <c r="F11" s="8">
        <v>19</v>
      </c>
      <c r="G11" s="8">
        <v>37</v>
      </c>
      <c r="H11" s="8">
        <v>8</v>
      </c>
      <c r="I11" s="8">
        <v>1</v>
      </c>
      <c r="J11" s="8">
        <v>6</v>
      </c>
      <c r="K11" s="8">
        <v>5</v>
      </c>
      <c r="L11" s="8">
        <v>7</v>
      </c>
      <c r="M11" s="8">
        <v>3</v>
      </c>
      <c r="N11" s="8">
        <v>0</v>
      </c>
      <c r="O11" s="8">
        <v>0</v>
      </c>
      <c r="P11" s="8">
        <v>2</v>
      </c>
      <c r="Q11" s="8">
        <v>3</v>
      </c>
    </row>
    <row r="12" spans="1:18" ht="40.5" customHeight="1">
      <c r="A12" s="11" t="s">
        <v>24</v>
      </c>
      <c r="B12" s="8">
        <v>566</v>
      </c>
      <c r="C12" s="8">
        <v>172</v>
      </c>
      <c r="D12" s="8">
        <v>394</v>
      </c>
      <c r="E12" s="9">
        <v>2.0299999999999998</v>
      </c>
      <c r="F12" s="8">
        <v>28</v>
      </c>
      <c r="G12" s="8">
        <v>115</v>
      </c>
      <c r="H12" s="8">
        <v>63</v>
      </c>
      <c r="I12" s="8">
        <v>85</v>
      </c>
      <c r="J12" s="8">
        <v>11</v>
      </c>
      <c r="K12" s="8">
        <v>71</v>
      </c>
      <c r="L12" s="8">
        <v>4</v>
      </c>
      <c r="M12" s="8">
        <v>22</v>
      </c>
      <c r="N12" s="8">
        <v>9</v>
      </c>
      <c r="O12" s="8">
        <v>77</v>
      </c>
      <c r="P12" s="8">
        <v>57</v>
      </c>
      <c r="Q12" s="8">
        <v>24</v>
      </c>
    </row>
    <row r="13" spans="1:18" ht="40.5" customHeight="1">
      <c r="A13" s="11" t="s">
        <v>25</v>
      </c>
      <c r="B13" s="8">
        <v>816</v>
      </c>
      <c r="C13" s="8">
        <v>305</v>
      </c>
      <c r="D13" s="8">
        <v>511</v>
      </c>
      <c r="E13" s="9">
        <v>2.93</v>
      </c>
      <c r="F13" s="8">
        <v>45</v>
      </c>
      <c r="G13" s="8">
        <v>101</v>
      </c>
      <c r="H13" s="8">
        <v>177</v>
      </c>
      <c r="I13" s="8">
        <v>205</v>
      </c>
      <c r="J13" s="8">
        <v>31</v>
      </c>
      <c r="K13" s="8">
        <v>53</v>
      </c>
      <c r="L13" s="8">
        <v>18</v>
      </c>
      <c r="M13" s="8">
        <v>47</v>
      </c>
      <c r="N13" s="8">
        <v>27</v>
      </c>
      <c r="O13" s="8">
        <v>64</v>
      </c>
      <c r="P13" s="8">
        <v>7</v>
      </c>
      <c r="Q13" s="8">
        <v>41</v>
      </c>
    </row>
    <row r="14" spans="1:18" ht="40.5" customHeight="1">
      <c r="A14" s="11" t="s">
        <v>26</v>
      </c>
      <c r="B14" s="8">
        <v>852</v>
      </c>
      <c r="C14" s="8">
        <v>334</v>
      </c>
      <c r="D14" s="8">
        <v>518</v>
      </c>
      <c r="E14" s="9">
        <v>3.06</v>
      </c>
      <c r="F14" s="8">
        <v>86</v>
      </c>
      <c r="G14" s="8">
        <v>183</v>
      </c>
      <c r="H14" s="8">
        <v>94</v>
      </c>
      <c r="I14" s="8">
        <v>126</v>
      </c>
      <c r="J14" s="8">
        <v>67</v>
      </c>
      <c r="K14" s="8">
        <v>72</v>
      </c>
      <c r="L14" s="8">
        <v>21</v>
      </c>
      <c r="M14" s="8">
        <v>61</v>
      </c>
      <c r="N14" s="8">
        <v>44</v>
      </c>
      <c r="O14" s="8">
        <v>48</v>
      </c>
      <c r="P14" s="8">
        <v>22</v>
      </c>
      <c r="Q14" s="8">
        <v>28</v>
      </c>
    </row>
    <row r="15" spans="1:18" ht="40.5" customHeight="1">
      <c r="A15" s="11" t="s">
        <v>27</v>
      </c>
      <c r="B15" s="8">
        <v>1098</v>
      </c>
      <c r="C15" s="8">
        <v>438</v>
      </c>
      <c r="D15" s="8">
        <v>660</v>
      </c>
      <c r="E15" s="9">
        <v>3.94</v>
      </c>
      <c r="F15" s="8">
        <v>152</v>
      </c>
      <c r="G15" s="8">
        <v>245</v>
      </c>
      <c r="H15" s="8">
        <v>122</v>
      </c>
      <c r="I15" s="8">
        <v>136</v>
      </c>
      <c r="J15" s="8">
        <v>65</v>
      </c>
      <c r="K15" s="8">
        <v>118</v>
      </c>
      <c r="L15" s="8">
        <v>43</v>
      </c>
      <c r="M15" s="8">
        <v>80</v>
      </c>
      <c r="N15" s="8">
        <v>34</v>
      </c>
      <c r="O15" s="8">
        <v>36</v>
      </c>
      <c r="P15" s="8">
        <v>22</v>
      </c>
      <c r="Q15" s="8">
        <v>45</v>
      </c>
    </row>
    <row r="16" spans="1:18" ht="40.5" customHeight="1">
      <c r="A16" s="11" t="s">
        <v>28</v>
      </c>
      <c r="B16" s="8">
        <v>1448</v>
      </c>
      <c r="C16" s="8">
        <v>685</v>
      </c>
      <c r="D16" s="8">
        <v>763</v>
      </c>
      <c r="E16" s="9">
        <v>5.2</v>
      </c>
      <c r="F16" s="8">
        <v>316</v>
      </c>
      <c r="G16" s="8">
        <v>305</v>
      </c>
      <c r="H16" s="8">
        <v>171</v>
      </c>
      <c r="I16" s="8">
        <v>173</v>
      </c>
      <c r="J16" s="8">
        <v>83</v>
      </c>
      <c r="K16" s="8">
        <v>152</v>
      </c>
      <c r="L16" s="8">
        <v>55</v>
      </c>
      <c r="M16" s="8">
        <v>57</v>
      </c>
      <c r="N16" s="8">
        <v>38</v>
      </c>
      <c r="O16" s="8">
        <v>31</v>
      </c>
      <c r="P16" s="8">
        <v>22</v>
      </c>
      <c r="Q16" s="8">
        <v>45</v>
      </c>
    </row>
    <row r="17" spans="1:17" ht="40.5" customHeight="1">
      <c r="A17" s="11" t="s">
        <v>29</v>
      </c>
      <c r="B17" s="8">
        <v>1581</v>
      </c>
      <c r="C17" s="8">
        <v>788</v>
      </c>
      <c r="D17" s="8">
        <v>793</v>
      </c>
      <c r="E17" s="9">
        <v>5.67</v>
      </c>
      <c r="F17" s="8">
        <v>343</v>
      </c>
      <c r="G17" s="8">
        <v>302</v>
      </c>
      <c r="H17" s="8">
        <v>159</v>
      </c>
      <c r="I17" s="8">
        <v>178</v>
      </c>
      <c r="J17" s="8">
        <v>98</v>
      </c>
      <c r="K17" s="8">
        <v>138</v>
      </c>
      <c r="L17" s="8">
        <v>65</v>
      </c>
      <c r="M17" s="8">
        <v>76</v>
      </c>
      <c r="N17" s="8">
        <v>58</v>
      </c>
      <c r="O17" s="8">
        <v>44</v>
      </c>
      <c r="P17" s="8">
        <v>65</v>
      </c>
      <c r="Q17" s="8">
        <v>55</v>
      </c>
    </row>
    <row r="18" spans="1:17" ht="40.5" customHeight="1">
      <c r="A18" s="11" t="s">
        <v>30</v>
      </c>
      <c r="B18" s="8">
        <v>3737</v>
      </c>
      <c r="C18" s="8">
        <v>2129</v>
      </c>
      <c r="D18" s="8">
        <v>1608</v>
      </c>
      <c r="E18" s="9">
        <v>13.41</v>
      </c>
      <c r="F18" s="8">
        <v>789</v>
      </c>
      <c r="G18" s="8">
        <v>643</v>
      </c>
      <c r="H18" s="8">
        <v>412</v>
      </c>
      <c r="I18" s="8">
        <v>358</v>
      </c>
      <c r="J18" s="8">
        <v>539</v>
      </c>
      <c r="K18" s="8">
        <v>336</v>
      </c>
      <c r="L18" s="8">
        <v>120</v>
      </c>
      <c r="M18" s="8">
        <v>127</v>
      </c>
      <c r="N18" s="8">
        <v>111</v>
      </c>
      <c r="O18" s="8">
        <v>53</v>
      </c>
      <c r="P18" s="8">
        <v>158</v>
      </c>
      <c r="Q18" s="8">
        <v>91</v>
      </c>
    </row>
    <row r="19" spans="1:17" ht="40.5" customHeight="1">
      <c r="A19" s="11" t="s">
        <v>31</v>
      </c>
      <c r="B19" s="8">
        <v>3529</v>
      </c>
      <c r="C19" s="8">
        <v>2264</v>
      </c>
      <c r="D19" s="8">
        <v>1265</v>
      </c>
      <c r="E19" s="9">
        <v>12.67</v>
      </c>
      <c r="F19" s="8">
        <v>924</v>
      </c>
      <c r="G19" s="8">
        <v>601</v>
      </c>
      <c r="H19" s="8">
        <v>438</v>
      </c>
      <c r="I19" s="8">
        <v>275</v>
      </c>
      <c r="J19" s="8">
        <v>555</v>
      </c>
      <c r="K19" s="8">
        <v>235</v>
      </c>
      <c r="L19" s="8">
        <v>102</v>
      </c>
      <c r="M19" s="8">
        <v>67</v>
      </c>
      <c r="N19" s="8">
        <v>108</v>
      </c>
      <c r="O19" s="8">
        <v>19</v>
      </c>
      <c r="P19" s="8">
        <v>137</v>
      </c>
      <c r="Q19" s="8">
        <v>68</v>
      </c>
    </row>
    <row r="20" spans="1:17" ht="40.5" customHeight="1">
      <c r="A20" s="11" t="s">
        <v>32</v>
      </c>
      <c r="B20" s="8">
        <v>2991</v>
      </c>
      <c r="C20" s="8">
        <v>2088</v>
      </c>
      <c r="D20" s="8">
        <v>903</v>
      </c>
      <c r="E20" s="9">
        <v>10.74</v>
      </c>
      <c r="F20" s="8">
        <v>957</v>
      </c>
      <c r="G20" s="8">
        <v>418</v>
      </c>
      <c r="H20" s="8">
        <v>447</v>
      </c>
      <c r="I20" s="8">
        <v>154</v>
      </c>
      <c r="J20" s="8">
        <v>415</v>
      </c>
      <c r="K20" s="8">
        <v>196</v>
      </c>
      <c r="L20" s="8">
        <v>108</v>
      </c>
      <c r="M20" s="8">
        <v>67</v>
      </c>
      <c r="N20" s="8">
        <v>63</v>
      </c>
      <c r="O20" s="8">
        <v>20</v>
      </c>
      <c r="P20" s="8">
        <v>98</v>
      </c>
      <c r="Q20" s="8">
        <v>48</v>
      </c>
    </row>
    <row r="21" spans="1:17" ht="40.5" customHeight="1">
      <c r="A21" s="11" t="s">
        <v>33</v>
      </c>
      <c r="B21" s="18">
        <v>10551</v>
      </c>
      <c r="C21" s="8">
        <v>8563</v>
      </c>
      <c r="D21" s="8">
        <v>1988</v>
      </c>
      <c r="E21" s="9">
        <v>37.869999999999997</v>
      </c>
      <c r="F21" s="8">
        <v>5523</v>
      </c>
      <c r="G21" s="8">
        <v>1260</v>
      </c>
      <c r="H21" s="8">
        <v>986</v>
      </c>
      <c r="I21" s="8">
        <v>232</v>
      </c>
      <c r="J21" s="8">
        <v>1156</v>
      </c>
      <c r="K21" s="8">
        <v>324</v>
      </c>
      <c r="L21" s="8">
        <v>392</v>
      </c>
      <c r="M21" s="8">
        <v>76</v>
      </c>
      <c r="N21" s="8">
        <v>181</v>
      </c>
      <c r="O21" s="8">
        <v>40</v>
      </c>
      <c r="P21" s="8">
        <v>325</v>
      </c>
      <c r="Q21" s="8">
        <v>56</v>
      </c>
    </row>
    <row r="22" spans="1:17" ht="29.6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43230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3109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1021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47361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691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692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693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694</v>
      </c>
      <c r="Q3" s="817"/>
      <c r="R3" s="817"/>
    </row>
    <row r="4" spans="1:18" ht="18" customHeight="1">
      <c r="A4" s="3"/>
      <c r="B4" s="833" t="s">
        <v>695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696</v>
      </c>
      <c r="Q4" s="835"/>
      <c r="R4" s="835"/>
    </row>
    <row r="5" spans="1:18" s="4" customFormat="1" ht="34.15" customHeight="1">
      <c r="A5" s="830" t="s">
        <v>697</v>
      </c>
      <c r="B5" s="820" t="s">
        <v>698</v>
      </c>
      <c r="C5" s="821"/>
      <c r="D5" s="821"/>
      <c r="E5" s="822"/>
      <c r="F5" s="836" t="s">
        <v>699</v>
      </c>
      <c r="G5" s="836"/>
      <c r="H5" s="836" t="s">
        <v>700</v>
      </c>
      <c r="I5" s="836"/>
      <c r="J5" s="836" t="s">
        <v>701</v>
      </c>
      <c r="K5" s="836"/>
      <c r="L5" s="836" t="s">
        <v>702</v>
      </c>
      <c r="M5" s="836"/>
      <c r="N5" s="819" t="s">
        <v>703</v>
      </c>
      <c r="O5" s="819"/>
      <c r="P5" s="819" t="s">
        <v>704</v>
      </c>
      <c r="Q5" s="819"/>
    </row>
    <row r="6" spans="1:18" s="4" customFormat="1" ht="34.700000000000003" customHeight="1">
      <c r="A6" s="831"/>
      <c r="B6" s="820" t="s">
        <v>705</v>
      </c>
      <c r="C6" s="821"/>
      <c r="D6" s="822"/>
      <c r="E6" s="5" t="s">
        <v>706</v>
      </c>
      <c r="F6" s="819" t="s">
        <v>707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708</v>
      </c>
      <c r="C7" s="14" t="s">
        <v>709</v>
      </c>
      <c r="D7" s="14" t="s">
        <v>710</v>
      </c>
      <c r="E7" s="7" t="s">
        <v>711</v>
      </c>
      <c r="F7" s="6" t="s">
        <v>712</v>
      </c>
      <c r="G7" s="6" t="s">
        <v>713</v>
      </c>
      <c r="H7" s="6" t="s">
        <v>712</v>
      </c>
      <c r="I7" s="6" t="s">
        <v>713</v>
      </c>
      <c r="J7" s="6" t="s">
        <v>712</v>
      </c>
      <c r="K7" s="6" t="s">
        <v>713</v>
      </c>
      <c r="L7" s="6" t="s">
        <v>712</v>
      </c>
      <c r="M7" s="6" t="s">
        <v>713</v>
      </c>
      <c r="N7" s="6" t="s">
        <v>712</v>
      </c>
      <c r="O7" s="6" t="s">
        <v>713</v>
      </c>
      <c r="P7" s="6" t="s">
        <v>712</v>
      </c>
      <c r="Q7" s="6" t="s">
        <v>713</v>
      </c>
    </row>
    <row r="8" spans="1:18" ht="40.5" customHeight="1">
      <c r="A8" s="12" t="s">
        <v>714</v>
      </c>
      <c r="B8" s="18">
        <v>27631</v>
      </c>
      <c r="C8" s="18">
        <v>18051</v>
      </c>
      <c r="D8" s="18">
        <v>9580</v>
      </c>
      <c r="E8" s="19">
        <v>100</v>
      </c>
      <c r="F8" s="8">
        <v>9326</v>
      </c>
      <c r="G8" s="8">
        <v>4267</v>
      </c>
      <c r="H8" s="8">
        <v>3094</v>
      </c>
      <c r="I8" s="8">
        <v>1936</v>
      </c>
      <c r="J8" s="8">
        <v>3088</v>
      </c>
      <c r="K8" s="8">
        <v>1720</v>
      </c>
      <c r="L8" s="8">
        <v>945</v>
      </c>
      <c r="M8" s="8">
        <v>706</v>
      </c>
      <c r="N8" s="8">
        <v>685</v>
      </c>
      <c r="O8" s="8">
        <v>449</v>
      </c>
      <c r="P8" s="8">
        <v>913</v>
      </c>
      <c r="Q8" s="8">
        <v>502</v>
      </c>
    </row>
    <row r="9" spans="1:18" ht="40.5" customHeight="1">
      <c r="A9" s="10" t="s">
        <v>715</v>
      </c>
      <c r="B9" s="8">
        <v>355</v>
      </c>
      <c r="C9" s="8">
        <v>252</v>
      </c>
      <c r="D9" s="8">
        <v>103</v>
      </c>
      <c r="E9" s="9">
        <v>1.28</v>
      </c>
      <c r="F9" s="8">
        <v>163</v>
      </c>
      <c r="G9" s="8">
        <v>27</v>
      </c>
      <c r="H9" s="8">
        <v>21</v>
      </c>
      <c r="I9" s="8">
        <v>15</v>
      </c>
      <c r="J9" s="8">
        <v>43</v>
      </c>
      <c r="K9" s="8">
        <v>27</v>
      </c>
      <c r="L9" s="8">
        <v>15</v>
      </c>
      <c r="M9" s="8">
        <v>22</v>
      </c>
      <c r="N9" s="8">
        <v>2</v>
      </c>
      <c r="O9" s="8">
        <v>8</v>
      </c>
      <c r="P9" s="8">
        <v>8</v>
      </c>
      <c r="Q9" s="8">
        <v>4</v>
      </c>
    </row>
    <row r="10" spans="1:18" ht="40.5" customHeight="1">
      <c r="A10" s="10" t="s">
        <v>716</v>
      </c>
      <c r="B10" s="8">
        <v>80</v>
      </c>
      <c r="C10" s="8">
        <v>40</v>
      </c>
      <c r="D10" s="8">
        <v>40</v>
      </c>
      <c r="E10" s="9">
        <v>0.28999999999999998</v>
      </c>
      <c r="F10" s="8">
        <v>30</v>
      </c>
      <c r="G10" s="8">
        <v>17</v>
      </c>
      <c r="H10" s="8">
        <v>2</v>
      </c>
      <c r="I10" s="8">
        <v>4</v>
      </c>
      <c r="J10" s="8">
        <v>2</v>
      </c>
      <c r="K10" s="8">
        <v>3</v>
      </c>
      <c r="L10" s="8">
        <v>1</v>
      </c>
      <c r="M10" s="8">
        <v>6</v>
      </c>
      <c r="N10" s="8">
        <v>3</v>
      </c>
      <c r="O10" s="8">
        <v>9</v>
      </c>
      <c r="P10" s="8">
        <v>2</v>
      </c>
      <c r="Q10" s="8">
        <v>1</v>
      </c>
    </row>
    <row r="11" spans="1:18" ht="40.5" customHeight="1">
      <c r="A11" s="10" t="s">
        <v>717</v>
      </c>
      <c r="B11" s="8">
        <v>101</v>
      </c>
      <c r="C11" s="8">
        <v>53</v>
      </c>
      <c r="D11" s="8">
        <v>48</v>
      </c>
      <c r="E11" s="9">
        <v>0.37</v>
      </c>
      <c r="F11" s="8">
        <v>27</v>
      </c>
      <c r="G11" s="8">
        <v>29</v>
      </c>
      <c r="H11" s="8">
        <v>8</v>
      </c>
      <c r="I11" s="8">
        <v>2</v>
      </c>
      <c r="J11" s="8">
        <v>7</v>
      </c>
      <c r="K11" s="8">
        <v>6</v>
      </c>
      <c r="L11" s="8">
        <v>7</v>
      </c>
      <c r="M11" s="8">
        <v>3</v>
      </c>
      <c r="N11" s="8">
        <v>0</v>
      </c>
      <c r="O11" s="8">
        <v>0</v>
      </c>
      <c r="P11" s="8">
        <v>4</v>
      </c>
      <c r="Q11" s="8">
        <v>8</v>
      </c>
    </row>
    <row r="12" spans="1:18" ht="40.5" customHeight="1">
      <c r="A12" s="11" t="s">
        <v>718</v>
      </c>
      <c r="B12" s="8">
        <v>566</v>
      </c>
      <c r="C12" s="8">
        <v>182</v>
      </c>
      <c r="D12" s="8">
        <v>384</v>
      </c>
      <c r="E12" s="9">
        <v>2.0499999999999998</v>
      </c>
      <c r="F12" s="8">
        <v>34</v>
      </c>
      <c r="G12" s="8">
        <v>106</v>
      </c>
      <c r="H12" s="8">
        <v>68</v>
      </c>
      <c r="I12" s="8">
        <v>82</v>
      </c>
      <c r="J12" s="8">
        <v>10</v>
      </c>
      <c r="K12" s="8">
        <v>78</v>
      </c>
      <c r="L12" s="8">
        <v>4</v>
      </c>
      <c r="M12" s="8">
        <v>22</v>
      </c>
      <c r="N12" s="8">
        <v>10</v>
      </c>
      <c r="O12" s="8">
        <v>77</v>
      </c>
      <c r="P12" s="8">
        <v>56</v>
      </c>
      <c r="Q12" s="8">
        <v>19</v>
      </c>
    </row>
    <row r="13" spans="1:18" ht="40.5" customHeight="1">
      <c r="A13" s="11" t="s">
        <v>719</v>
      </c>
      <c r="B13" s="8">
        <v>840</v>
      </c>
      <c r="C13" s="8">
        <v>303</v>
      </c>
      <c r="D13" s="8">
        <v>537</v>
      </c>
      <c r="E13" s="9">
        <v>3.04</v>
      </c>
      <c r="F13" s="8">
        <v>43</v>
      </c>
      <c r="G13" s="8">
        <v>116</v>
      </c>
      <c r="H13" s="8">
        <v>180</v>
      </c>
      <c r="I13" s="8">
        <v>213</v>
      </c>
      <c r="J13" s="8">
        <v>30</v>
      </c>
      <c r="K13" s="8">
        <v>53</v>
      </c>
      <c r="L13" s="8">
        <v>15</v>
      </c>
      <c r="M13" s="8">
        <v>51</v>
      </c>
      <c r="N13" s="8">
        <v>27</v>
      </c>
      <c r="O13" s="8">
        <v>64</v>
      </c>
      <c r="P13" s="8">
        <v>8</v>
      </c>
      <c r="Q13" s="8">
        <v>40</v>
      </c>
    </row>
    <row r="14" spans="1:18" ht="40.5" customHeight="1">
      <c r="A14" s="11" t="s">
        <v>720</v>
      </c>
      <c r="B14" s="8">
        <v>856</v>
      </c>
      <c r="C14" s="8">
        <v>321</v>
      </c>
      <c r="D14" s="8">
        <v>535</v>
      </c>
      <c r="E14" s="9">
        <v>3.1</v>
      </c>
      <c r="F14" s="8">
        <v>81</v>
      </c>
      <c r="G14" s="8">
        <v>215</v>
      </c>
      <c r="H14" s="8">
        <v>87</v>
      </c>
      <c r="I14" s="8">
        <v>122</v>
      </c>
      <c r="J14" s="8">
        <v>67</v>
      </c>
      <c r="K14" s="8">
        <v>64</v>
      </c>
      <c r="L14" s="8">
        <v>21</v>
      </c>
      <c r="M14" s="8">
        <v>57</v>
      </c>
      <c r="N14" s="8">
        <v>46</v>
      </c>
      <c r="O14" s="8">
        <v>52</v>
      </c>
      <c r="P14" s="8">
        <v>19</v>
      </c>
      <c r="Q14" s="8">
        <v>25</v>
      </c>
    </row>
    <row r="15" spans="1:18" ht="40.5" customHeight="1">
      <c r="A15" s="11" t="s">
        <v>721</v>
      </c>
      <c r="B15" s="8">
        <v>1152</v>
      </c>
      <c r="C15" s="8">
        <v>458</v>
      </c>
      <c r="D15" s="8">
        <v>694</v>
      </c>
      <c r="E15" s="9">
        <v>4.17</v>
      </c>
      <c r="F15" s="8">
        <v>175</v>
      </c>
      <c r="G15" s="8">
        <v>274</v>
      </c>
      <c r="H15" s="8">
        <v>124</v>
      </c>
      <c r="I15" s="8">
        <v>142</v>
      </c>
      <c r="J15" s="8">
        <v>64</v>
      </c>
      <c r="K15" s="8">
        <v>120</v>
      </c>
      <c r="L15" s="8">
        <v>40</v>
      </c>
      <c r="M15" s="8">
        <v>78</v>
      </c>
      <c r="N15" s="8">
        <v>31</v>
      </c>
      <c r="O15" s="8">
        <v>32</v>
      </c>
      <c r="P15" s="8">
        <v>24</v>
      </c>
      <c r="Q15" s="8">
        <v>48</v>
      </c>
    </row>
    <row r="16" spans="1:18" ht="40.5" customHeight="1">
      <c r="A16" s="11" t="s">
        <v>722</v>
      </c>
      <c r="B16" s="8">
        <v>1485</v>
      </c>
      <c r="C16" s="8">
        <v>696</v>
      </c>
      <c r="D16" s="8">
        <v>789</v>
      </c>
      <c r="E16" s="9">
        <v>5.37</v>
      </c>
      <c r="F16" s="8">
        <v>344</v>
      </c>
      <c r="G16" s="8">
        <v>347</v>
      </c>
      <c r="H16" s="8">
        <v>145</v>
      </c>
      <c r="I16" s="8">
        <v>174</v>
      </c>
      <c r="J16" s="8">
        <v>89</v>
      </c>
      <c r="K16" s="8">
        <v>134</v>
      </c>
      <c r="L16" s="8">
        <v>58</v>
      </c>
      <c r="M16" s="8">
        <v>57</v>
      </c>
      <c r="N16" s="8">
        <v>36</v>
      </c>
      <c r="O16" s="8">
        <v>31</v>
      </c>
      <c r="P16" s="8">
        <v>24</v>
      </c>
      <c r="Q16" s="8">
        <v>46</v>
      </c>
    </row>
    <row r="17" spans="1:17" ht="40.5" customHeight="1">
      <c r="A17" s="11" t="s">
        <v>723</v>
      </c>
      <c r="B17" s="8">
        <v>1660</v>
      </c>
      <c r="C17" s="8">
        <v>822</v>
      </c>
      <c r="D17" s="8">
        <v>838</v>
      </c>
      <c r="E17" s="9">
        <v>6.01</v>
      </c>
      <c r="F17" s="8">
        <v>347</v>
      </c>
      <c r="G17" s="8">
        <v>351</v>
      </c>
      <c r="H17" s="8">
        <v>184</v>
      </c>
      <c r="I17" s="8">
        <v>184</v>
      </c>
      <c r="J17" s="8">
        <v>102</v>
      </c>
      <c r="K17" s="8">
        <v>136</v>
      </c>
      <c r="L17" s="8">
        <v>65</v>
      </c>
      <c r="M17" s="8">
        <v>69</v>
      </c>
      <c r="N17" s="8">
        <v>60</v>
      </c>
      <c r="O17" s="8">
        <v>45</v>
      </c>
      <c r="P17" s="8">
        <v>64</v>
      </c>
      <c r="Q17" s="8">
        <v>53</v>
      </c>
    </row>
    <row r="18" spans="1:17" ht="40.5" customHeight="1">
      <c r="A18" s="11" t="s">
        <v>724</v>
      </c>
      <c r="B18" s="8">
        <v>4013</v>
      </c>
      <c r="C18" s="8">
        <v>2298</v>
      </c>
      <c r="D18" s="8">
        <v>1715</v>
      </c>
      <c r="E18" s="9">
        <v>14.52</v>
      </c>
      <c r="F18" s="8">
        <v>969</v>
      </c>
      <c r="G18" s="8">
        <v>757</v>
      </c>
      <c r="H18" s="8">
        <v>401</v>
      </c>
      <c r="I18" s="8">
        <v>338</v>
      </c>
      <c r="J18" s="8">
        <v>543</v>
      </c>
      <c r="K18" s="8">
        <v>346</v>
      </c>
      <c r="L18" s="8">
        <v>116</v>
      </c>
      <c r="M18" s="8">
        <v>134</v>
      </c>
      <c r="N18" s="8">
        <v>114</v>
      </c>
      <c r="O18" s="8">
        <v>52</v>
      </c>
      <c r="P18" s="8">
        <v>155</v>
      </c>
      <c r="Q18" s="8">
        <v>88</v>
      </c>
    </row>
    <row r="19" spans="1:17" ht="40.5" customHeight="1">
      <c r="A19" s="11" t="s">
        <v>725</v>
      </c>
      <c r="B19" s="8">
        <v>3819</v>
      </c>
      <c r="C19" s="8">
        <v>2446</v>
      </c>
      <c r="D19" s="8">
        <v>1373</v>
      </c>
      <c r="E19" s="9">
        <v>13.82</v>
      </c>
      <c r="F19" s="8">
        <v>1108</v>
      </c>
      <c r="G19" s="8">
        <v>701</v>
      </c>
      <c r="H19" s="8">
        <v>435</v>
      </c>
      <c r="I19" s="8">
        <v>276</v>
      </c>
      <c r="J19" s="8">
        <v>558</v>
      </c>
      <c r="K19" s="8">
        <v>241</v>
      </c>
      <c r="L19" s="8">
        <v>102</v>
      </c>
      <c r="M19" s="8">
        <v>66</v>
      </c>
      <c r="N19" s="8">
        <v>113</v>
      </c>
      <c r="O19" s="8">
        <v>20</v>
      </c>
      <c r="P19" s="8">
        <v>130</v>
      </c>
      <c r="Q19" s="8">
        <v>69</v>
      </c>
    </row>
    <row r="20" spans="1:17" ht="40.5" customHeight="1">
      <c r="A20" s="11" t="s">
        <v>726</v>
      </c>
      <c r="B20" s="8">
        <v>3286</v>
      </c>
      <c r="C20" s="8">
        <v>2366</v>
      </c>
      <c r="D20" s="8">
        <v>920</v>
      </c>
      <c r="E20" s="9">
        <v>11.89</v>
      </c>
      <c r="F20" s="8">
        <v>1229</v>
      </c>
      <c r="G20" s="8">
        <v>445</v>
      </c>
      <c r="H20" s="8">
        <v>452</v>
      </c>
      <c r="I20" s="8">
        <v>154</v>
      </c>
      <c r="J20" s="8">
        <v>411</v>
      </c>
      <c r="K20" s="8">
        <v>191</v>
      </c>
      <c r="L20" s="8">
        <v>112</v>
      </c>
      <c r="M20" s="8">
        <v>67</v>
      </c>
      <c r="N20" s="8">
        <v>61</v>
      </c>
      <c r="O20" s="8">
        <v>19</v>
      </c>
      <c r="P20" s="8">
        <v>101</v>
      </c>
      <c r="Q20" s="8">
        <v>44</v>
      </c>
    </row>
    <row r="21" spans="1:17" ht="40.5" customHeight="1">
      <c r="A21" s="11" t="s">
        <v>727</v>
      </c>
      <c r="B21" s="8">
        <v>9418</v>
      </c>
      <c r="C21" s="8">
        <v>7814</v>
      </c>
      <c r="D21" s="8">
        <v>1604</v>
      </c>
      <c r="E21" s="9">
        <v>34.08</v>
      </c>
      <c r="F21" s="8">
        <v>4776</v>
      </c>
      <c r="G21" s="8">
        <v>882</v>
      </c>
      <c r="H21" s="8">
        <v>987</v>
      </c>
      <c r="I21" s="8">
        <v>230</v>
      </c>
      <c r="J21" s="8">
        <v>1162</v>
      </c>
      <c r="K21" s="8">
        <v>321</v>
      </c>
      <c r="L21" s="8">
        <v>389</v>
      </c>
      <c r="M21" s="8">
        <v>74</v>
      </c>
      <c r="N21" s="8">
        <v>182</v>
      </c>
      <c r="O21" s="8">
        <v>40</v>
      </c>
      <c r="P21" s="8">
        <v>318</v>
      </c>
      <c r="Q21" s="8">
        <v>57</v>
      </c>
    </row>
    <row r="22" spans="1:17" ht="29.65" customHeight="1">
      <c r="A22" s="823" t="s">
        <v>728</v>
      </c>
      <c r="B22" s="825" t="s">
        <v>729</v>
      </c>
      <c r="C22" s="826"/>
      <c r="D22" s="826"/>
      <c r="E22" s="826"/>
      <c r="F22" s="826"/>
      <c r="G22" s="826"/>
      <c r="H22" s="826"/>
      <c r="I22" s="827"/>
      <c r="J22" s="811">
        <v>41894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730</v>
      </c>
      <c r="C23" s="829"/>
      <c r="D23" s="823"/>
      <c r="E23" s="826" t="s">
        <v>731</v>
      </c>
      <c r="F23" s="826"/>
      <c r="G23" s="826"/>
      <c r="H23" s="826"/>
      <c r="I23" s="827"/>
      <c r="J23" s="811">
        <v>3081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732</v>
      </c>
      <c r="F24" s="809"/>
      <c r="G24" s="809"/>
      <c r="H24" s="809"/>
      <c r="I24" s="810"/>
      <c r="J24" s="811">
        <v>1352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733</v>
      </c>
      <c r="C25" s="809"/>
      <c r="D25" s="809"/>
      <c r="E25" s="809"/>
      <c r="F25" s="809"/>
      <c r="G25" s="809"/>
      <c r="H25" s="809"/>
      <c r="I25" s="810"/>
      <c r="J25" s="811">
        <v>46327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734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735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736</v>
      </c>
    </row>
    <row r="30" spans="1:17" s="16" customFormat="1" ht="14.25">
      <c r="A30" s="16" t="s">
        <v>737</v>
      </c>
    </row>
  </sheetData>
  <mergeCells count="30">
    <mergeCell ref="P3:R3"/>
    <mergeCell ref="B4:L4"/>
    <mergeCell ref="M4:O4"/>
    <mergeCell ref="P4:R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O25"/>
    <mergeCell ref="A27:O27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9"/>
  <sheetViews>
    <sheetView workbookViewId="0">
      <selection activeCell="A5" sqref="A5:A6"/>
    </sheetView>
  </sheetViews>
  <sheetFormatPr defaultRowHeight="16.5"/>
  <cols>
    <col min="1" max="1" width="20.625" style="4" customWidth="1"/>
    <col min="2" max="6" width="8.25" style="1" bestFit="1" customWidth="1"/>
    <col min="7" max="15" width="7.125" style="1" customWidth="1"/>
    <col min="16" max="16384" width="9" style="1"/>
  </cols>
  <sheetData>
    <row r="1" spans="1:23" ht="24.75" customHeight="1">
      <c r="A1" s="805" t="s">
        <v>2672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  <c r="T1" s="805"/>
      <c r="U1" s="805"/>
      <c r="V1" s="805"/>
      <c r="W1" s="805"/>
    </row>
    <row r="2" spans="1:23" ht="23.25" customHeight="1">
      <c r="A2" s="806" t="s">
        <v>2673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</row>
    <row r="3" spans="1:23" s="651" customFormat="1" ht="22.5" customHeight="1">
      <c r="B3" s="807" t="s">
        <v>2674</v>
      </c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652" t="s">
        <v>2675</v>
      </c>
    </row>
    <row r="4" spans="1:23" s="651" customFormat="1" ht="21.75" customHeight="1">
      <c r="A4" s="652"/>
      <c r="B4" s="807" t="s">
        <v>2676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653" t="s">
        <v>2677</v>
      </c>
    </row>
    <row r="5" spans="1:23" s="651" customFormat="1" ht="31.7" customHeight="1">
      <c r="A5" s="802" t="s">
        <v>2678</v>
      </c>
      <c r="B5" s="808" t="s">
        <v>2679</v>
      </c>
      <c r="C5" s="808"/>
      <c r="D5" s="808"/>
      <c r="E5" s="808"/>
      <c r="F5" s="802" t="s">
        <v>2680</v>
      </c>
      <c r="G5" s="802"/>
      <c r="H5" s="802" t="s">
        <v>2681</v>
      </c>
      <c r="I5" s="802"/>
      <c r="J5" s="802" t="s">
        <v>2682</v>
      </c>
      <c r="K5" s="802"/>
      <c r="L5" s="802" t="s">
        <v>2683</v>
      </c>
      <c r="M5" s="802"/>
      <c r="N5" s="802" t="s">
        <v>2684</v>
      </c>
      <c r="O5" s="802"/>
      <c r="P5" s="802" t="s">
        <v>2685</v>
      </c>
      <c r="Q5" s="802"/>
      <c r="R5" s="802" t="s">
        <v>2686</v>
      </c>
      <c r="S5" s="802"/>
      <c r="T5" s="802" t="s">
        <v>2687</v>
      </c>
      <c r="U5" s="802"/>
      <c r="V5" s="802" t="s">
        <v>2688</v>
      </c>
      <c r="W5" s="802"/>
    </row>
    <row r="6" spans="1:23" s="651" customFormat="1" ht="31.9" customHeight="1">
      <c r="A6" s="802"/>
      <c r="B6" s="654" t="s">
        <v>2689</v>
      </c>
      <c r="C6" s="654" t="s">
        <v>2690</v>
      </c>
      <c r="D6" s="654" t="s">
        <v>2691</v>
      </c>
      <c r="E6" s="655" t="s">
        <v>2692</v>
      </c>
      <c r="F6" s="654" t="s">
        <v>2690</v>
      </c>
      <c r="G6" s="654" t="s">
        <v>2691</v>
      </c>
      <c r="H6" s="654" t="s">
        <v>2690</v>
      </c>
      <c r="I6" s="654" t="s">
        <v>2691</v>
      </c>
      <c r="J6" s="654" t="s">
        <v>2690</v>
      </c>
      <c r="K6" s="654" t="s">
        <v>2691</v>
      </c>
      <c r="L6" s="654" t="s">
        <v>2690</v>
      </c>
      <c r="M6" s="654" t="s">
        <v>2691</v>
      </c>
      <c r="N6" s="654" t="s">
        <v>2690</v>
      </c>
      <c r="O6" s="654" t="s">
        <v>2691</v>
      </c>
      <c r="P6" s="654" t="s">
        <v>2690</v>
      </c>
      <c r="Q6" s="654" t="s">
        <v>2691</v>
      </c>
      <c r="R6" s="654" t="s">
        <v>2690</v>
      </c>
      <c r="S6" s="654" t="s">
        <v>2691</v>
      </c>
      <c r="T6" s="654" t="s">
        <v>2690</v>
      </c>
      <c r="U6" s="654" t="s">
        <v>2691</v>
      </c>
      <c r="V6" s="654" t="s">
        <v>2690</v>
      </c>
      <c r="W6" s="654" t="s">
        <v>2691</v>
      </c>
    </row>
    <row r="7" spans="1:23" s="651" customFormat="1" ht="39.6" customHeight="1">
      <c r="A7" s="654" t="s">
        <v>2689</v>
      </c>
      <c r="B7" s="655" t="s">
        <v>2693</v>
      </c>
      <c r="C7" s="655" t="s">
        <v>2694</v>
      </c>
      <c r="D7" s="655" t="s">
        <v>2695</v>
      </c>
      <c r="E7" s="655">
        <v>100</v>
      </c>
      <c r="F7" s="655" t="s">
        <v>2696</v>
      </c>
      <c r="G7" s="655" t="s">
        <v>2697</v>
      </c>
      <c r="H7" s="655" t="s">
        <v>2698</v>
      </c>
      <c r="I7" s="655" t="s">
        <v>2699</v>
      </c>
      <c r="J7" s="655" t="s">
        <v>2700</v>
      </c>
      <c r="K7" s="655" t="s">
        <v>2701</v>
      </c>
      <c r="L7" s="655" t="s">
        <v>2702</v>
      </c>
      <c r="M7" s="655" t="s">
        <v>2703</v>
      </c>
      <c r="N7" s="655">
        <v>241</v>
      </c>
      <c r="O7" s="655">
        <v>171</v>
      </c>
      <c r="P7" s="655">
        <v>440</v>
      </c>
      <c r="Q7" s="655">
        <v>404</v>
      </c>
      <c r="R7" s="655">
        <v>677</v>
      </c>
      <c r="S7" s="655">
        <v>297</v>
      </c>
      <c r="T7" s="655">
        <v>153</v>
      </c>
      <c r="U7" s="655">
        <v>96</v>
      </c>
      <c r="V7" s="655">
        <v>45</v>
      </c>
      <c r="W7" s="655">
        <v>6</v>
      </c>
    </row>
    <row r="8" spans="1:23" s="651" customFormat="1" ht="39.4" customHeight="1">
      <c r="A8" s="654" t="s">
        <v>2704</v>
      </c>
      <c r="B8" s="655">
        <v>294</v>
      </c>
      <c r="C8" s="655">
        <v>217</v>
      </c>
      <c r="D8" s="655">
        <v>77</v>
      </c>
      <c r="E8" s="655">
        <v>0.96</v>
      </c>
      <c r="F8" s="655">
        <v>161</v>
      </c>
      <c r="G8" s="655">
        <v>41</v>
      </c>
      <c r="H8" s="655">
        <v>11</v>
      </c>
      <c r="I8" s="655">
        <v>6</v>
      </c>
      <c r="J8" s="655">
        <v>19</v>
      </c>
      <c r="K8" s="655">
        <v>15</v>
      </c>
      <c r="L8" s="655">
        <v>12</v>
      </c>
      <c r="M8" s="655">
        <v>8</v>
      </c>
      <c r="N8" s="655">
        <v>3</v>
      </c>
      <c r="O8" s="656"/>
      <c r="P8" s="655">
        <v>2</v>
      </c>
      <c r="Q8" s="655">
        <v>3</v>
      </c>
      <c r="R8" s="655">
        <v>6</v>
      </c>
      <c r="S8" s="655">
        <v>1</v>
      </c>
      <c r="T8" s="656"/>
      <c r="U8" s="656"/>
      <c r="V8" s="655">
        <v>3</v>
      </c>
      <c r="W8" s="655">
        <v>3</v>
      </c>
    </row>
    <row r="9" spans="1:23" s="651" customFormat="1" ht="39.6" customHeight="1">
      <c r="A9" s="654" t="s">
        <v>2705</v>
      </c>
      <c r="B9" s="655">
        <v>132</v>
      </c>
      <c r="C9" s="655">
        <v>52</v>
      </c>
      <c r="D9" s="655">
        <v>80</v>
      </c>
      <c r="E9" s="655">
        <v>0.43</v>
      </c>
      <c r="F9" s="655">
        <v>25</v>
      </c>
      <c r="G9" s="655">
        <v>11</v>
      </c>
      <c r="H9" s="655">
        <v>2</v>
      </c>
      <c r="I9" s="655">
        <v>4</v>
      </c>
      <c r="J9" s="655">
        <v>4</v>
      </c>
      <c r="K9" s="656"/>
      <c r="L9" s="655">
        <v>6</v>
      </c>
      <c r="M9" s="655">
        <v>1</v>
      </c>
      <c r="N9" s="655">
        <v>2</v>
      </c>
      <c r="O9" s="655">
        <v>3</v>
      </c>
      <c r="P9" s="655">
        <v>4</v>
      </c>
      <c r="Q9" s="655">
        <v>58</v>
      </c>
      <c r="R9" s="655">
        <v>9</v>
      </c>
      <c r="S9" s="655">
        <v>3</v>
      </c>
      <c r="T9" s="656"/>
      <c r="U9" s="656"/>
      <c r="V9" s="656"/>
      <c r="W9" s="656"/>
    </row>
    <row r="10" spans="1:23" s="651" customFormat="1" ht="39.6" customHeight="1">
      <c r="A10" s="654" t="s">
        <v>2706</v>
      </c>
      <c r="B10" s="655">
        <v>384</v>
      </c>
      <c r="C10" s="655">
        <v>161</v>
      </c>
      <c r="D10" s="655">
        <v>223</v>
      </c>
      <c r="E10" s="655">
        <v>1.26</v>
      </c>
      <c r="F10" s="655">
        <v>99</v>
      </c>
      <c r="G10" s="655">
        <v>96</v>
      </c>
      <c r="H10" s="655">
        <v>15</v>
      </c>
      <c r="I10" s="655">
        <v>54</v>
      </c>
      <c r="J10" s="655">
        <v>6</v>
      </c>
      <c r="K10" s="655">
        <v>17</v>
      </c>
      <c r="L10" s="655">
        <v>33</v>
      </c>
      <c r="M10" s="655">
        <v>34</v>
      </c>
      <c r="N10" s="656"/>
      <c r="O10" s="655">
        <v>7</v>
      </c>
      <c r="P10" s="655">
        <v>1</v>
      </c>
      <c r="Q10" s="655">
        <v>3</v>
      </c>
      <c r="R10" s="655">
        <v>6</v>
      </c>
      <c r="S10" s="655">
        <v>11</v>
      </c>
      <c r="T10" s="655">
        <v>1</v>
      </c>
      <c r="U10" s="655">
        <v>1</v>
      </c>
      <c r="V10" s="656"/>
      <c r="W10" s="656"/>
    </row>
    <row r="11" spans="1:23" s="651" customFormat="1" ht="39.6" customHeight="1">
      <c r="A11" s="655" t="s">
        <v>2707</v>
      </c>
      <c r="B11" s="655">
        <v>569</v>
      </c>
      <c r="C11" s="655">
        <v>228</v>
      </c>
      <c r="D11" s="655">
        <v>341</v>
      </c>
      <c r="E11" s="655">
        <v>1.87</v>
      </c>
      <c r="F11" s="655">
        <v>50</v>
      </c>
      <c r="G11" s="655">
        <v>77</v>
      </c>
      <c r="H11" s="655">
        <v>72</v>
      </c>
      <c r="I11" s="655">
        <v>79</v>
      </c>
      <c r="J11" s="655">
        <v>15</v>
      </c>
      <c r="K11" s="655">
        <v>32</v>
      </c>
      <c r="L11" s="655">
        <v>21</v>
      </c>
      <c r="M11" s="655">
        <v>53</v>
      </c>
      <c r="N11" s="655">
        <v>5</v>
      </c>
      <c r="O11" s="655">
        <v>24</v>
      </c>
      <c r="P11" s="655">
        <v>63</v>
      </c>
      <c r="Q11" s="655">
        <v>69</v>
      </c>
      <c r="R11" s="655">
        <v>2</v>
      </c>
      <c r="S11" s="655">
        <v>7</v>
      </c>
      <c r="T11" s="656"/>
      <c r="U11" s="656"/>
      <c r="V11" s="656"/>
      <c r="W11" s="656"/>
    </row>
    <row r="12" spans="1:23" s="651" customFormat="1" ht="39.6" customHeight="1">
      <c r="A12" s="655" t="s">
        <v>2708</v>
      </c>
      <c r="B12" s="655">
        <v>776</v>
      </c>
      <c r="C12" s="655">
        <v>255</v>
      </c>
      <c r="D12" s="655">
        <v>521</v>
      </c>
      <c r="E12" s="655">
        <v>2.5499999999999998</v>
      </c>
      <c r="F12" s="655">
        <v>120</v>
      </c>
      <c r="G12" s="655">
        <v>208</v>
      </c>
      <c r="H12" s="655">
        <v>42</v>
      </c>
      <c r="I12" s="655">
        <v>76</v>
      </c>
      <c r="J12" s="655">
        <v>12</v>
      </c>
      <c r="K12" s="655">
        <v>55</v>
      </c>
      <c r="L12" s="655">
        <v>43</v>
      </c>
      <c r="M12" s="655">
        <v>123</v>
      </c>
      <c r="N12" s="655">
        <v>7</v>
      </c>
      <c r="O12" s="655">
        <v>10</v>
      </c>
      <c r="P12" s="655">
        <v>23</v>
      </c>
      <c r="Q12" s="655">
        <v>41</v>
      </c>
      <c r="R12" s="655">
        <v>7</v>
      </c>
      <c r="S12" s="655">
        <v>6</v>
      </c>
      <c r="T12" s="655">
        <v>1</v>
      </c>
      <c r="U12" s="655">
        <v>2</v>
      </c>
      <c r="V12" s="656"/>
      <c r="W12" s="656"/>
    </row>
    <row r="13" spans="1:23" s="651" customFormat="1" ht="39.6" customHeight="1">
      <c r="A13" s="655" t="s">
        <v>2709</v>
      </c>
      <c r="B13" s="655">
        <v>960</v>
      </c>
      <c r="C13" s="655">
        <v>382</v>
      </c>
      <c r="D13" s="655">
        <v>578</v>
      </c>
      <c r="E13" s="655">
        <v>3.15</v>
      </c>
      <c r="F13" s="655">
        <v>174</v>
      </c>
      <c r="G13" s="655">
        <v>239</v>
      </c>
      <c r="H13" s="655">
        <v>49</v>
      </c>
      <c r="I13" s="655">
        <v>76</v>
      </c>
      <c r="J13" s="655">
        <v>25</v>
      </c>
      <c r="K13" s="655">
        <v>66</v>
      </c>
      <c r="L13" s="655">
        <v>86</v>
      </c>
      <c r="M13" s="655">
        <v>125</v>
      </c>
      <c r="N13" s="655">
        <v>24</v>
      </c>
      <c r="O13" s="655">
        <v>24</v>
      </c>
      <c r="P13" s="655">
        <v>16</v>
      </c>
      <c r="Q13" s="655">
        <v>42</v>
      </c>
      <c r="R13" s="655">
        <v>8</v>
      </c>
      <c r="S13" s="655">
        <v>2</v>
      </c>
      <c r="T13" s="656"/>
      <c r="U13" s="655">
        <v>4</v>
      </c>
      <c r="V13" s="656"/>
      <c r="W13" s="656"/>
    </row>
    <row r="14" spans="1:23" s="651" customFormat="1" ht="39.4" customHeight="1">
      <c r="A14" s="655" t="s">
        <v>2710</v>
      </c>
      <c r="B14" s="655" t="s">
        <v>2711</v>
      </c>
      <c r="C14" s="655">
        <v>598</v>
      </c>
      <c r="D14" s="655">
        <v>710</v>
      </c>
      <c r="E14" s="655">
        <v>4.29</v>
      </c>
      <c r="F14" s="655">
        <v>342</v>
      </c>
      <c r="G14" s="655">
        <v>353</v>
      </c>
      <c r="H14" s="655">
        <v>67</v>
      </c>
      <c r="I14" s="655">
        <v>109</v>
      </c>
      <c r="J14" s="655">
        <v>31</v>
      </c>
      <c r="K14" s="655">
        <v>85</v>
      </c>
      <c r="L14" s="655">
        <v>80</v>
      </c>
      <c r="M14" s="655">
        <v>101</v>
      </c>
      <c r="N14" s="655">
        <v>35</v>
      </c>
      <c r="O14" s="655">
        <v>14</v>
      </c>
      <c r="P14" s="655">
        <v>14</v>
      </c>
      <c r="Q14" s="655">
        <v>23</v>
      </c>
      <c r="R14" s="655">
        <v>29</v>
      </c>
      <c r="S14" s="655">
        <v>16</v>
      </c>
      <c r="T14" s="656"/>
      <c r="U14" s="655">
        <v>7</v>
      </c>
      <c r="V14" s="656"/>
      <c r="W14" s="655">
        <v>2</v>
      </c>
    </row>
    <row r="15" spans="1:23" s="651" customFormat="1" ht="39.6" customHeight="1">
      <c r="A15" s="655" t="s">
        <v>2712</v>
      </c>
      <c r="B15" s="655" t="s">
        <v>2713</v>
      </c>
      <c r="C15" s="655" t="s">
        <v>2714</v>
      </c>
      <c r="D15" s="655" t="s">
        <v>2715</v>
      </c>
      <c r="E15" s="655">
        <v>11.53</v>
      </c>
      <c r="F15" s="655">
        <v>868</v>
      </c>
      <c r="G15" s="655">
        <v>878</v>
      </c>
      <c r="H15" s="655">
        <v>326</v>
      </c>
      <c r="I15" s="655">
        <v>359</v>
      </c>
      <c r="J15" s="655">
        <v>172</v>
      </c>
      <c r="K15" s="655">
        <v>228</v>
      </c>
      <c r="L15" s="655">
        <v>187</v>
      </c>
      <c r="M15" s="655">
        <v>221</v>
      </c>
      <c r="N15" s="655">
        <v>30</v>
      </c>
      <c r="O15" s="655">
        <v>34</v>
      </c>
      <c r="P15" s="655">
        <v>31</v>
      </c>
      <c r="Q15" s="655">
        <v>54</v>
      </c>
      <c r="R15" s="655">
        <v>50</v>
      </c>
      <c r="S15" s="655">
        <v>45</v>
      </c>
      <c r="T15" s="655">
        <v>9</v>
      </c>
      <c r="U15" s="655">
        <v>22</v>
      </c>
      <c r="V15" s="655">
        <v>2</v>
      </c>
      <c r="W15" s="655">
        <v>1</v>
      </c>
    </row>
    <row r="16" spans="1:23" s="651" customFormat="1" ht="39.6" customHeight="1">
      <c r="A16" s="655" t="s">
        <v>2716</v>
      </c>
      <c r="B16" s="655" t="s">
        <v>2717</v>
      </c>
      <c r="C16" s="655" t="s">
        <v>2718</v>
      </c>
      <c r="D16" s="655" t="s">
        <v>2719</v>
      </c>
      <c r="E16" s="655">
        <v>12.47</v>
      </c>
      <c r="F16" s="655" t="s">
        <v>2720</v>
      </c>
      <c r="G16" s="655">
        <v>761</v>
      </c>
      <c r="H16" s="655">
        <v>425</v>
      </c>
      <c r="I16" s="655">
        <v>431</v>
      </c>
      <c r="J16" s="655">
        <v>294</v>
      </c>
      <c r="K16" s="655">
        <v>199</v>
      </c>
      <c r="L16" s="655">
        <v>161</v>
      </c>
      <c r="M16" s="655">
        <v>107</v>
      </c>
      <c r="N16" s="655">
        <v>30</v>
      </c>
      <c r="O16" s="655">
        <v>17</v>
      </c>
      <c r="P16" s="655">
        <v>40</v>
      </c>
      <c r="Q16" s="655">
        <v>39</v>
      </c>
      <c r="R16" s="655">
        <v>72</v>
      </c>
      <c r="S16" s="655">
        <v>52</v>
      </c>
      <c r="T16" s="655">
        <v>17</v>
      </c>
      <c r="U16" s="655">
        <v>19</v>
      </c>
      <c r="V16" s="655">
        <v>2</v>
      </c>
      <c r="W16" s="656"/>
    </row>
    <row r="17" spans="1:23" s="651" customFormat="1" ht="39.6" customHeight="1">
      <c r="A17" s="655" t="s">
        <v>2721</v>
      </c>
      <c r="B17" s="655" t="s">
        <v>2722</v>
      </c>
      <c r="C17" s="655" t="s">
        <v>2723</v>
      </c>
      <c r="D17" s="655" t="s">
        <v>2724</v>
      </c>
      <c r="E17" s="655">
        <v>12.77</v>
      </c>
      <c r="F17" s="655" t="s">
        <v>2725</v>
      </c>
      <c r="G17" s="655">
        <v>668</v>
      </c>
      <c r="H17" s="655">
        <v>531</v>
      </c>
      <c r="I17" s="655">
        <v>381</v>
      </c>
      <c r="J17" s="655">
        <v>282</v>
      </c>
      <c r="K17" s="655">
        <v>125</v>
      </c>
      <c r="L17" s="655">
        <v>192</v>
      </c>
      <c r="M17" s="655">
        <v>85</v>
      </c>
      <c r="N17" s="655">
        <v>39</v>
      </c>
      <c r="O17" s="655">
        <v>23</v>
      </c>
      <c r="P17" s="655">
        <v>41</v>
      </c>
      <c r="Q17" s="655">
        <v>21</v>
      </c>
      <c r="R17" s="655">
        <v>102</v>
      </c>
      <c r="S17" s="655">
        <v>38</v>
      </c>
      <c r="T17" s="655">
        <v>24</v>
      </c>
      <c r="U17" s="655">
        <v>14</v>
      </c>
      <c r="V17" s="655">
        <v>1</v>
      </c>
      <c r="W17" s="656"/>
    </row>
    <row r="18" spans="1:23" s="651" customFormat="1" ht="40.15" customHeight="1">
      <c r="A18" s="657" t="s">
        <v>2726</v>
      </c>
      <c r="B18" s="655" t="s">
        <v>2727</v>
      </c>
      <c r="C18" s="655" t="s">
        <v>2728</v>
      </c>
      <c r="D18" s="655" t="s">
        <v>2729</v>
      </c>
      <c r="E18" s="655">
        <v>48.72</v>
      </c>
      <c r="F18" s="655" t="s">
        <v>2730</v>
      </c>
      <c r="G18" s="655" t="s">
        <v>2731</v>
      </c>
      <c r="H18" s="655" t="s">
        <v>2732</v>
      </c>
      <c r="I18" s="655">
        <v>620</v>
      </c>
      <c r="J18" s="655">
        <v>908</v>
      </c>
      <c r="K18" s="655">
        <v>296</v>
      </c>
      <c r="L18" s="655">
        <v>619</v>
      </c>
      <c r="M18" s="655">
        <v>174</v>
      </c>
      <c r="N18" s="655">
        <v>66</v>
      </c>
      <c r="O18" s="655">
        <v>15</v>
      </c>
      <c r="P18" s="655">
        <v>205</v>
      </c>
      <c r="Q18" s="655">
        <v>51</v>
      </c>
      <c r="R18" s="655">
        <v>386</v>
      </c>
      <c r="S18" s="655">
        <v>116</v>
      </c>
      <c r="T18" s="655">
        <v>101</v>
      </c>
      <c r="U18" s="655">
        <v>27</v>
      </c>
      <c r="V18" s="655">
        <v>37</v>
      </c>
      <c r="W18" s="656"/>
    </row>
    <row r="19" spans="1:23">
      <c r="A19" s="803" t="s">
        <v>2733</v>
      </c>
      <c r="B19" s="804"/>
      <c r="C19" s="804"/>
      <c r="D19" s="804"/>
      <c r="E19" s="804"/>
    </row>
  </sheetData>
  <mergeCells count="16">
    <mergeCell ref="A19:E19"/>
    <mergeCell ref="A1:W1"/>
    <mergeCell ref="A2:W2"/>
    <mergeCell ref="B3:U3"/>
    <mergeCell ref="B4:U4"/>
    <mergeCell ref="A5:A6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5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689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</v>
      </c>
      <c r="Q3" s="817"/>
      <c r="R3" s="817"/>
    </row>
    <row r="4" spans="1:18" ht="18" customHeight="1">
      <c r="A4" s="3"/>
      <c r="B4" s="833" t="s">
        <v>690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</v>
      </c>
      <c r="Q4" s="835"/>
      <c r="R4" s="835"/>
    </row>
    <row r="5" spans="1:18" s="4" customFormat="1" ht="34.15" customHeight="1">
      <c r="A5" s="830" t="s">
        <v>4</v>
      </c>
      <c r="B5" s="820" t="s">
        <v>5</v>
      </c>
      <c r="C5" s="821"/>
      <c r="D5" s="821"/>
      <c r="E5" s="822"/>
      <c r="F5" s="836" t="s">
        <v>6</v>
      </c>
      <c r="G5" s="836"/>
      <c r="H5" s="836" t="s">
        <v>7</v>
      </c>
      <c r="I5" s="836"/>
      <c r="J5" s="836" t="s">
        <v>8</v>
      </c>
      <c r="K5" s="836"/>
      <c r="L5" s="836" t="s">
        <v>9</v>
      </c>
      <c r="M5" s="836"/>
      <c r="N5" s="819" t="s">
        <v>41</v>
      </c>
      <c r="O5" s="819"/>
      <c r="P5" s="819" t="s">
        <v>10</v>
      </c>
      <c r="Q5" s="819"/>
    </row>
    <row r="6" spans="1:18" s="4" customFormat="1" ht="34.700000000000003" customHeight="1">
      <c r="A6" s="831"/>
      <c r="B6" s="820" t="s">
        <v>11</v>
      </c>
      <c r="C6" s="821"/>
      <c r="D6" s="822"/>
      <c r="E6" s="5" t="s">
        <v>12</v>
      </c>
      <c r="F6" s="819" t="s">
        <v>13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13" t="s">
        <v>34</v>
      </c>
      <c r="C7" s="14" t="s">
        <v>35</v>
      </c>
      <c r="D7" s="14" t="s">
        <v>36</v>
      </c>
      <c r="E7" s="7" t="s">
        <v>16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15</v>
      </c>
      <c r="L7" s="6" t="s">
        <v>14</v>
      </c>
      <c r="M7" s="6" t="s">
        <v>15</v>
      </c>
      <c r="N7" s="6" t="s">
        <v>14</v>
      </c>
      <c r="O7" s="6" t="s">
        <v>15</v>
      </c>
      <c r="P7" s="6" t="s">
        <v>14</v>
      </c>
      <c r="Q7" s="6" t="s">
        <v>15</v>
      </c>
    </row>
    <row r="8" spans="1:18" ht="40.5" customHeight="1">
      <c r="A8" s="12" t="s">
        <v>40</v>
      </c>
      <c r="B8" s="18">
        <v>27313</v>
      </c>
      <c r="C8" s="18">
        <v>17796</v>
      </c>
      <c r="D8" s="18">
        <v>9517</v>
      </c>
      <c r="E8" s="19">
        <v>100</v>
      </c>
      <c r="F8" s="8">
        <v>9224</v>
      </c>
      <c r="G8" s="8">
        <v>4256</v>
      </c>
      <c r="H8" s="8">
        <v>3092</v>
      </c>
      <c r="I8" s="8">
        <v>1933</v>
      </c>
      <c r="J8" s="8">
        <v>3060</v>
      </c>
      <c r="K8" s="8">
        <v>1689</v>
      </c>
      <c r="L8" s="8">
        <v>861</v>
      </c>
      <c r="M8" s="8">
        <v>690</v>
      </c>
      <c r="N8" s="8">
        <v>678</v>
      </c>
      <c r="O8" s="8">
        <v>448</v>
      </c>
      <c r="P8" s="8">
        <v>881</v>
      </c>
      <c r="Q8" s="8">
        <v>501</v>
      </c>
    </row>
    <row r="9" spans="1:18" ht="40.5" customHeight="1">
      <c r="A9" s="10" t="s">
        <v>23</v>
      </c>
      <c r="B9" s="8">
        <v>292</v>
      </c>
      <c r="C9" s="8">
        <v>207</v>
      </c>
      <c r="D9" s="8">
        <v>85</v>
      </c>
      <c r="E9" s="9">
        <v>1.07</v>
      </c>
      <c r="F9" s="8">
        <v>140</v>
      </c>
      <c r="G9" s="8">
        <v>29</v>
      </c>
      <c r="H9" s="8">
        <v>20</v>
      </c>
      <c r="I9" s="8">
        <v>15</v>
      </c>
      <c r="J9" s="8">
        <v>36</v>
      </c>
      <c r="K9" s="8">
        <v>22</v>
      </c>
      <c r="L9" s="8">
        <v>3</v>
      </c>
      <c r="M9" s="8">
        <v>9</v>
      </c>
      <c r="N9" s="8">
        <v>5</v>
      </c>
      <c r="O9" s="8">
        <v>7</v>
      </c>
      <c r="P9" s="8">
        <v>3</v>
      </c>
      <c r="Q9" s="8">
        <v>3</v>
      </c>
    </row>
    <row r="10" spans="1:18" ht="40.5" customHeight="1">
      <c r="A10" s="10" t="s">
        <v>39</v>
      </c>
      <c r="B10" s="8">
        <v>71</v>
      </c>
      <c r="C10" s="8">
        <v>41</v>
      </c>
      <c r="D10" s="8">
        <v>30</v>
      </c>
      <c r="E10" s="9">
        <v>0.26</v>
      </c>
      <c r="F10" s="8">
        <v>31</v>
      </c>
      <c r="G10" s="8">
        <v>10</v>
      </c>
      <c r="H10" s="8">
        <v>2</v>
      </c>
      <c r="I10" s="8">
        <v>4</v>
      </c>
      <c r="J10" s="8">
        <v>2</v>
      </c>
      <c r="K10" s="8">
        <v>2</v>
      </c>
      <c r="L10" s="8">
        <v>1</v>
      </c>
      <c r="M10" s="8">
        <v>4</v>
      </c>
      <c r="N10" s="8">
        <v>3</v>
      </c>
      <c r="O10" s="8">
        <v>9</v>
      </c>
      <c r="P10" s="8">
        <v>2</v>
      </c>
      <c r="Q10" s="8">
        <v>1</v>
      </c>
    </row>
    <row r="11" spans="1:18" ht="40.5" customHeight="1">
      <c r="A11" s="10" t="s">
        <v>44</v>
      </c>
      <c r="B11" s="8">
        <v>110</v>
      </c>
      <c r="C11" s="8">
        <v>48</v>
      </c>
      <c r="D11" s="8">
        <v>62</v>
      </c>
      <c r="E11" s="9">
        <v>0.4</v>
      </c>
      <c r="F11" s="8">
        <v>21</v>
      </c>
      <c r="G11" s="8">
        <v>42</v>
      </c>
      <c r="H11" s="8">
        <v>8</v>
      </c>
      <c r="I11" s="8">
        <v>3</v>
      </c>
      <c r="J11" s="8">
        <v>10</v>
      </c>
      <c r="K11" s="8">
        <v>6</v>
      </c>
      <c r="L11" s="8">
        <v>5</v>
      </c>
      <c r="M11" s="8">
        <v>3</v>
      </c>
      <c r="N11" s="8">
        <v>0</v>
      </c>
      <c r="O11" s="8">
        <v>0</v>
      </c>
      <c r="P11" s="8">
        <v>4</v>
      </c>
      <c r="Q11" s="8">
        <v>8</v>
      </c>
    </row>
    <row r="12" spans="1:18" ht="40.5" customHeight="1">
      <c r="A12" s="11" t="s">
        <v>24</v>
      </c>
      <c r="B12" s="8">
        <v>590</v>
      </c>
      <c r="C12" s="8">
        <v>169</v>
      </c>
      <c r="D12" s="8">
        <v>421</v>
      </c>
      <c r="E12" s="9">
        <v>2.16</v>
      </c>
      <c r="F12" s="8">
        <v>54</v>
      </c>
      <c r="G12" s="8">
        <v>133</v>
      </c>
      <c r="H12" s="8">
        <v>64</v>
      </c>
      <c r="I12" s="8">
        <v>82</v>
      </c>
      <c r="J12" s="8">
        <v>12</v>
      </c>
      <c r="K12" s="8">
        <v>76</v>
      </c>
      <c r="L12" s="8">
        <v>4</v>
      </c>
      <c r="M12" s="8">
        <v>28</v>
      </c>
      <c r="N12" s="8">
        <v>8</v>
      </c>
      <c r="O12" s="8">
        <v>79</v>
      </c>
      <c r="P12" s="8">
        <v>27</v>
      </c>
      <c r="Q12" s="8">
        <v>23</v>
      </c>
    </row>
    <row r="13" spans="1:18" ht="40.5" customHeight="1">
      <c r="A13" s="11" t="s">
        <v>25</v>
      </c>
      <c r="B13" s="8">
        <v>842</v>
      </c>
      <c r="C13" s="8">
        <v>313</v>
      </c>
      <c r="D13" s="8">
        <v>529</v>
      </c>
      <c r="E13" s="9">
        <v>3.08</v>
      </c>
      <c r="F13" s="8">
        <v>50</v>
      </c>
      <c r="G13" s="8">
        <v>112</v>
      </c>
      <c r="H13" s="8">
        <v>178</v>
      </c>
      <c r="I13" s="8">
        <v>218</v>
      </c>
      <c r="J13" s="8">
        <v>26</v>
      </c>
      <c r="K13" s="8">
        <v>54</v>
      </c>
      <c r="L13" s="8">
        <v>15</v>
      </c>
      <c r="M13" s="8">
        <v>49</v>
      </c>
      <c r="N13" s="8">
        <v>33</v>
      </c>
      <c r="O13" s="8">
        <v>63</v>
      </c>
      <c r="P13" s="8">
        <v>11</v>
      </c>
      <c r="Q13" s="8">
        <v>33</v>
      </c>
    </row>
    <row r="14" spans="1:18" ht="40.5" customHeight="1">
      <c r="A14" s="11" t="s">
        <v>26</v>
      </c>
      <c r="B14" s="8">
        <v>899</v>
      </c>
      <c r="C14" s="8">
        <v>341</v>
      </c>
      <c r="D14" s="8">
        <v>558</v>
      </c>
      <c r="E14" s="9">
        <v>3.29</v>
      </c>
      <c r="F14" s="8">
        <v>98</v>
      </c>
      <c r="G14" s="8">
        <v>229</v>
      </c>
      <c r="H14" s="8">
        <v>95</v>
      </c>
      <c r="I14" s="8">
        <v>122</v>
      </c>
      <c r="J14" s="8">
        <v>65</v>
      </c>
      <c r="K14" s="8">
        <v>70</v>
      </c>
      <c r="L14" s="8">
        <v>23</v>
      </c>
      <c r="M14" s="8">
        <v>59</v>
      </c>
      <c r="N14" s="8">
        <v>42</v>
      </c>
      <c r="O14" s="8">
        <v>49</v>
      </c>
      <c r="P14" s="8">
        <v>18</v>
      </c>
      <c r="Q14" s="8">
        <v>29</v>
      </c>
    </row>
    <row r="15" spans="1:18" ht="40.5" customHeight="1">
      <c r="A15" s="11" t="s">
        <v>27</v>
      </c>
      <c r="B15" s="8">
        <v>1108</v>
      </c>
      <c r="C15" s="8">
        <v>412</v>
      </c>
      <c r="D15" s="8">
        <v>696</v>
      </c>
      <c r="E15" s="9">
        <v>4.0599999999999996</v>
      </c>
      <c r="F15" s="8">
        <v>131</v>
      </c>
      <c r="G15" s="8">
        <v>273</v>
      </c>
      <c r="H15" s="8">
        <v>122</v>
      </c>
      <c r="I15" s="8">
        <v>154</v>
      </c>
      <c r="J15" s="8">
        <v>64</v>
      </c>
      <c r="K15" s="8">
        <v>110</v>
      </c>
      <c r="L15" s="8">
        <v>40</v>
      </c>
      <c r="M15" s="8">
        <v>73</v>
      </c>
      <c r="N15" s="8">
        <v>34</v>
      </c>
      <c r="O15" s="8">
        <v>37</v>
      </c>
      <c r="P15" s="8">
        <v>21</v>
      </c>
      <c r="Q15" s="8">
        <v>49</v>
      </c>
    </row>
    <row r="16" spans="1:18" ht="40.5" customHeight="1">
      <c r="A16" s="11" t="s">
        <v>28</v>
      </c>
      <c r="B16" s="8">
        <v>1492</v>
      </c>
      <c r="C16" s="8">
        <v>720</v>
      </c>
      <c r="D16" s="8">
        <v>772</v>
      </c>
      <c r="E16" s="9">
        <v>5.46</v>
      </c>
      <c r="F16" s="8">
        <v>366</v>
      </c>
      <c r="G16" s="8">
        <v>320</v>
      </c>
      <c r="H16" s="8">
        <v>148</v>
      </c>
      <c r="I16" s="8">
        <v>186</v>
      </c>
      <c r="J16" s="8">
        <v>85</v>
      </c>
      <c r="K16" s="8">
        <v>118</v>
      </c>
      <c r="L16" s="8">
        <v>62</v>
      </c>
      <c r="M16" s="8">
        <v>69</v>
      </c>
      <c r="N16" s="8">
        <v>35</v>
      </c>
      <c r="O16" s="8">
        <v>35</v>
      </c>
      <c r="P16" s="8">
        <v>24</v>
      </c>
      <c r="Q16" s="8">
        <v>44</v>
      </c>
    </row>
    <row r="17" spans="1:17" ht="40.5" customHeight="1">
      <c r="A17" s="11" t="s">
        <v>29</v>
      </c>
      <c r="B17" s="8">
        <v>1733</v>
      </c>
      <c r="C17" s="8">
        <v>857</v>
      </c>
      <c r="D17" s="8">
        <v>876</v>
      </c>
      <c r="E17" s="9">
        <v>6.34</v>
      </c>
      <c r="F17" s="8">
        <v>388</v>
      </c>
      <c r="G17" s="8">
        <v>378</v>
      </c>
      <c r="H17" s="8">
        <v>189</v>
      </c>
      <c r="I17" s="8">
        <v>181</v>
      </c>
      <c r="J17" s="8">
        <v>101</v>
      </c>
      <c r="K17" s="8">
        <v>153</v>
      </c>
      <c r="L17" s="8">
        <v>62</v>
      </c>
      <c r="M17" s="8">
        <v>67</v>
      </c>
      <c r="N17" s="8">
        <v>47</v>
      </c>
      <c r="O17" s="8">
        <v>43</v>
      </c>
      <c r="P17" s="8">
        <v>70</v>
      </c>
      <c r="Q17" s="8">
        <v>54</v>
      </c>
    </row>
    <row r="18" spans="1:17" ht="40.5" customHeight="1">
      <c r="A18" s="11" t="s">
        <v>30</v>
      </c>
      <c r="B18" s="8">
        <v>4096</v>
      </c>
      <c r="C18" s="8">
        <v>2331</v>
      </c>
      <c r="D18" s="8">
        <v>1765</v>
      </c>
      <c r="E18" s="9">
        <v>15</v>
      </c>
      <c r="F18" s="8">
        <v>1000</v>
      </c>
      <c r="G18" s="8">
        <v>826</v>
      </c>
      <c r="H18" s="8">
        <v>403</v>
      </c>
      <c r="I18" s="8">
        <v>346</v>
      </c>
      <c r="J18" s="8">
        <v>546</v>
      </c>
      <c r="K18" s="8">
        <v>330</v>
      </c>
      <c r="L18" s="8">
        <v>109</v>
      </c>
      <c r="M18" s="8">
        <v>125</v>
      </c>
      <c r="N18" s="8">
        <v>120</v>
      </c>
      <c r="O18" s="8">
        <v>52</v>
      </c>
      <c r="P18" s="8">
        <v>153</v>
      </c>
      <c r="Q18" s="8">
        <v>86</v>
      </c>
    </row>
    <row r="19" spans="1:17" ht="40.5" customHeight="1">
      <c r="A19" s="11" t="s">
        <v>31</v>
      </c>
      <c r="B19" s="8">
        <v>3905</v>
      </c>
      <c r="C19" s="8">
        <v>2551</v>
      </c>
      <c r="D19" s="8">
        <v>1354</v>
      </c>
      <c r="E19" s="9">
        <v>14.3</v>
      </c>
      <c r="F19" s="8">
        <v>1233</v>
      </c>
      <c r="G19" s="8">
        <v>700</v>
      </c>
      <c r="H19" s="8">
        <v>446</v>
      </c>
      <c r="I19" s="8">
        <v>254</v>
      </c>
      <c r="J19" s="8">
        <v>535</v>
      </c>
      <c r="K19" s="8">
        <v>242</v>
      </c>
      <c r="L19" s="8">
        <v>91</v>
      </c>
      <c r="M19" s="8">
        <v>72</v>
      </c>
      <c r="N19" s="8">
        <v>115</v>
      </c>
      <c r="O19" s="8">
        <v>17</v>
      </c>
      <c r="P19" s="8">
        <v>131</v>
      </c>
      <c r="Q19" s="8">
        <v>69</v>
      </c>
    </row>
    <row r="20" spans="1:17" ht="40.5" customHeight="1">
      <c r="A20" s="11" t="s">
        <v>32</v>
      </c>
      <c r="B20" s="8">
        <v>3391</v>
      </c>
      <c r="C20" s="8">
        <v>2464</v>
      </c>
      <c r="D20" s="8">
        <v>927</v>
      </c>
      <c r="E20" s="9">
        <v>12.42</v>
      </c>
      <c r="F20" s="8">
        <v>1345</v>
      </c>
      <c r="G20" s="8">
        <v>459</v>
      </c>
      <c r="H20" s="8">
        <v>439</v>
      </c>
      <c r="I20" s="8">
        <v>153</v>
      </c>
      <c r="J20" s="8">
        <v>425</v>
      </c>
      <c r="K20" s="8">
        <v>189</v>
      </c>
      <c r="L20" s="8">
        <v>99</v>
      </c>
      <c r="M20" s="8">
        <v>63</v>
      </c>
      <c r="N20" s="8">
        <v>58</v>
      </c>
      <c r="O20" s="8">
        <v>18</v>
      </c>
      <c r="P20" s="8">
        <v>98</v>
      </c>
      <c r="Q20" s="8">
        <v>45</v>
      </c>
    </row>
    <row r="21" spans="1:17" ht="40.5" customHeight="1">
      <c r="A21" s="11" t="s">
        <v>33</v>
      </c>
      <c r="B21" s="8">
        <v>8784</v>
      </c>
      <c r="C21" s="8">
        <v>7342</v>
      </c>
      <c r="D21" s="8">
        <v>1442</v>
      </c>
      <c r="E21" s="9">
        <v>32.159999999999997</v>
      </c>
      <c r="F21" s="8">
        <v>4367</v>
      </c>
      <c r="G21" s="8">
        <v>745</v>
      </c>
      <c r="H21" s="8">
        <v>978</v>
      </c>
      <c r="I21" s="8">
        <v>215</v>
      </c>
      <c r="J21" s="8">
        <v>1153</v>
      </c>
      <c r="K21" s="8">
        <v>317</v>
      </c>
      <c r="L21" s="8">
        <v>347</v>
      </c>
      <c r="M21" s="8">
        <v>69</v>
      </c>
      <c r="N21" s="8">
        <v>178</v>
      </c>
      <c r="O21" s="8">
        <v>39</v>
      </c>
      <c r="P21" s="8">
        <v>319</v>
      </c>
      <c r="Q21" s="8">
        <v>57</v>
      </c>
    </row>
    <row r="22" spans="1:17" ht="29.65" customHeight="1">
      <c r="A22" s="823" t="s">
        <v>17</v>
      </c>
      <c r="B22" s="825" t="s">
        <v>18</v>
      </c>
      <c r="C22" s="826"/>
      <c r="D22" s="826"/>
      <c r="E22" s="826"/>
      <c r="F22" s="826"/>
      <c r="G22" s="826"/>
      <c r="H22" s="826"/>
      <c r="I22" s="827"/>
      <c r="J22" s="811">
        <v>42239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19</v>
      </c>
      <c r="C23" s="829"/>
      <c r="D23" s="823"/>
      <c r="E23" s="826" t="s">
        <v>20</v>
      </c>
      <c r="F23" s="826"/>
      <c r="G23" s="826"/>
      <c r="H23" s="826"/>
      <c r="I23" s="827"/>
      <c r="J23" s="811">
        <v>2723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21</v>
      </c>
      <c r="F24" s="809"/>
      <c r="G24" s="809"/>
      <c r="H24" s="809"/>
      <c r="I24" s="810"/>
      <c r="J24" s="811">
        <v>476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</v>
      </c>
      <c r="C25" s="809"/>
      <c r="D25" s="809"/>
      <c r="E25" s="809"/>
      <c r="F25" s="809"/>
      <c r="G25" s="809"/>
      <c r="H25" s="809"/>
      <c r="I25" s="810"/>
      <c r="J25" s="811">
        <v>45438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687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688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27079</v>
      </c>
      <c r="C8" s="18">
        <v>17556</v>
      </c>
      <c r="D8" s="18">
        <v>9523</v>
      </c>
      <c r="E8" s="19">
        <v>100</v>
      </c>
      <c r="F8" s="8">
        <v>9187</v>
      </c>
      <c r="G8" s="8">
        <v>4257</v>
      </c>
      <c r="H8" s="8">
        <v>2939</v>
      </c>
      <c r="I8" s="8">
        <v>1937</v>
      </c>
      <c r="J8" s="8">
        <v>3040</v>
      </c>
      <c r="K8" s="8">
        <v>1676</v>
      </c>
      <c r="L8" s="8">
        <v>889</v>
      </c>
      <c r="M8" s="8">
        <v>701</v>
      </c>
      <c r="N8" s="8">
        <v>624</v>
      </c>
      <c r="O8" s="8">
        <v>447</v>
      </c>
      <c r="P8" s="8">
        <v>877</v>
      </c>
      <c r="Q8" s="8">
        <v>505</v>
      </c>
    </row>
    <row r="9" spans="1:18" ht="40.5" customHeight="1">
      <c r="A9" s="29" t="s">
        <v>209</v>
      </c>
      <c r="B9" s="8">
        <v>228</v>
      </c>
      <c r="C9" s="8">
        <v>135</v>
      </c>
      <c r="D9" s="8">
        <v>93</v>
      </c>
      <c r="E9" s="9">
        <v>0.84</v>
      </c>
      <c r="F9" s="8">
        <v>85</v>
      </c>
      <c r="G9" s="8">
        <v>42</v>
      </c>
      <c r="H9" s="8">
        <v>18</v>
      </c>
      <c r="I9" s="8">
        <v>21</v>
      </c>
      <c r="J9" s="8">
        <v>25</v>
      </c>
      <c r="K9" s="8">
        <v>17</v>
      </c>
      <c r="L9" s="8">
        <v>4</v>
      </c>
      <c r="M9" s="8">
        <v>6</v>
      </c>
      <c r="N9" s="8">
        <v>3</v>
      </c>
      <c r="O9" s="8">
        <v>5</v>
      </c>
      <c r="P9" s="8">
        <v>0</v>
      </c>
      <c r="Q9" s="8">
        <v>2</v>
      </c>
    </row>
    <row r="10" spans="1:18" ht="40.5" customHeight="1">
      <c r="A10" s="29" t="s">
        <v>210</v>
      </c>
      <c r="B10" s="8">
        <v>77</v>
      </c>
      <c r="C10" s="8">
        <v>42</v>
      </c>
      <c r="D10" s="8">
        <v>35</v>
      </c>
      <c r="E10" s="9">
        <v>0.28000000000000003</v>
      </c>
      <c r="F10" s="8">
        <v>32</v>
      </c>
      <c r="G10" s="8">
        <v>17</v>
      </c>
      <c r="H10" s="8">
        <v>2</v>
      </c>
      <c r="I10" s="8">
        <v>4</v>
      </c>
      <c r="J10" s="8">
        <v>3</v>
      </c>
      <c r="K10" s="8">
        <v>0</v>
      </c>
      <c r="L10" s="8">
        <v>1</v>
      </c>
      <c r="M10" s="8">
        <v>4</v>
      </c>
      <c r="N10" s="8">
        <v>3</v>
      </c>
      <c r="O10" s="8">
        <v>9</v>
      </c>
      <c r="P10" s="8">
        <v>1</v>
      </c>
      <c r="Q10" s="8">
        <v>1</v>
      </c>
    </row>
    <row r="11" spans="1:18" ht="40.5" customHeight="1">
      <c r="A11" s="29" t="s">
        <v>211</v>
      </c>
      <c r="B11" s="8">
        <v>121</v>
      </c>
      <c r="C11" s="8">
        <v>49</v>
      </c>
      <c r="D11" s="8">
        <v>72</v>
      </c>
      <c r="E11" s="9">
        <v>0.45</v>
      </c>
      <c r="F11" s="8">
        <v>24</v>
      </c>
      <c r="G11" s="8">
        <v>46</v>
      </c>
      <c r="H11" s="8">
        <v>8</v>
      </c>
      <c r="I11" s="8">
        <v>3</v>
      </c>
      <c r="J11" s="8">
        <v>6</v>
      </c>
      <c r="K11" s="8">
        <v>7</v>
      </c>
      <c r="L11" s="8">
        <v>7</v>
      </c>
      <c r="M11" s="8">
        <v>9</v>
      </c>
      <c r="N11" s="8">
        <v>0</v>
      </c>
      <c r="O11" s="8">
        <v>0</v>
      </c>
      <c r="P11" s="8">
        <v>4</v>
      </c>
      <c r="Q11" s="8">
        <v>7</v>
      </c>
    </row>
    <row r="12" spans="1:18" ht="40.5" customHeight="1">
      <c r="A12" s="11" t="s">
        <v>212</v>
      </c>
      <c r="B12" s="8">
        <v>564</v>
      </c>
      <c r="C12" s="8">
        <v>160</v>
      </c>
      <c r="D12" s="8">
        <v>404</v>
      </c>
      <c r="E12" s="9">
        <v>2.08</v>
      </c>
      <c r="F12" s="8">
        <v>44</v>
      </c>
      <c r="G12" s="8">
        <v>125</v>
      </c>
      <c r="H12" s="8">
        <v>62</v>
      </c>
      <c r="I12" s="8">
        <v>75</v>
      </c>
      <c r="J12" s="8">
        <v>9</v>
      </c>
      <c r="K12" s="8">
        <v>70</v>
      </c>
      <c r="L12" s="8">
        <v>8</v>
      </c>
      <c r="M12" s="8">
        <v>26</v>
      </c>
      <c r="N12" s="8">
        <v>10</v>
      </c>
      <c r="O12" s="8">
        <v>82</v>
      </c>
      <c r="P12" s="8">
        <v>27</v>
      </c>
      <c r="Q12" s="8">
        <v>26</v>
      </c>
    </row>
    <row r="13" spans="1:18" ht="40.5" customHeight="1">
      <c r="A13" s="11" t="s">
        <v>213</v>
      </c>
      <c r="B13" s="8">
        <v>841</v>
      </c>
      <c r="C13" s="8">
        <v>317</v>
      </c>
      <c r="D13" s="8">
        <v>524</v>
      </c>
      <c r="E13" s="9">
        <v>3.11</v>
      </c>
      <c r="F13" s="8">
        <v>52</v>
      </c>
      <c r="G13" s="8">
        <v>103</v>
      </c>
      <c r="H13" s="8">
        <v>176</v>
      </c>
      <c r="I13" s="8">
        <v>224</v>
      </c>
      <c r="J13" s="8">
        <v>26</v>
      </c>
      <c r="K13" s="8">
        <v>48</v>
      </c>
      <c r="L13" s="8">
        <v>16</v>
      </c>
      <c r="M13" s="8">
        <v>54</v>
      </c>
      <c r="N13" s="8">
        <v>36</v>
      </c>
      <c r="O13" s="8">
        <v>62</v>
      </c>
      <c r="P13" s="8">
        <v>11</v>
      </c>
      <c r="Q13" s="8">
        <v>33</v>
      </c>
    </row>
    <row r="14" spans="1:18" ht="40.5" customHeight="1">
      <c r="A14" s="11" t="s">
        <v>214</v>
      </c>
      <c r="B14" s="8">
        <v>919</v>
      </c>
      <c r="C14" s="8">
        <v>345</v>
      </c>
      <c r="D14" s="8">
        <v>574</v>
      </c>
      <c r="E14" s="9">
        <v>3.39</v>
      </c>
      <c r="F14" s="8">
        <v>98</v>
      </c>
      <c r="G14" s="8">
        <v>206</v>
      </c>
      <c r="H14" s="8">
        <v>98</v>
      </c>
      <c r="I14" s="8">
        <v>137</v>
      </c>
      <c r="J14" s="8">
        <v>58</v>
      </c>
      <c r="K14" s="8">
        <v>71</v>
      </c>
      <c r="L14" s="8">
        <v>29</v>
      </c>
      <c r="M14" s="8">
        <v>73</v>
      </c>
      <c r="N14" s="8">
        <v>43</v>
      </c>
      <c r="O14" s="8">
        <v>54</v>
      </c>
      <c r="P14" s="8">
        <v>19</v>
      </c>
      <c r="Q14" s="8">
        <v>33</v>
      </c>
    </row>
    <row r="15" spans="1:18" ht="40.5" customHeight="1">
      <c r="A15" s="11" t="s">
        <v>215</v>
      </c>
      <c r="B15" s="8">
        <v>1180</v>
      </c>
      <c r="C15" s="8">
        <v>495</v>
      </c>
      <c r="D15" s="8">
        <v>685</v>
      </c>
      <c r="E15" s="9">
        <v>4.3600000000000003</v>
      </c>
      <c r="F15" s="8">
        <v>176</v>
      </c>
      <c r="G15" s="8">
        <v>273</v>
      </c>
      <c r="H15" s="8">
        <v>150</v>
      </c>
      <c r="I15" s="8">
        <v>147</v>
      </c>
      <c r="J15" s="8">
        <v>63</v>
      </c>
      <c r="K15" s="8">
        <v>114</v>
      </c>
      <c r="L15" s="8">
        <v>46</v>
      </c>
      <c r="M15" s="8">
        <v>70</v>
      </c>
      <c r="N15" s="8">
        <v>37</v>
      </c>
      <c r="O15" s="8">
        <v>33</v>
      </c>
      <c r="P15" s="8">
        <v>23</v>
      </c>
      <c r="Q15" s="8">
        <v>48</v>
      </c>
    </row>
    <row r="16" spans="1:18" ht="40.5" customHeight="1">
      <c r="A16" s="11" t="s">
        <v>216</v>
      </c>
      <c r="B16" s="8">
        <v>1540</v>
      </c>
      <c r="C16" s="8">
        <v>778</v>
      </c>
      <c r="D16" s="8">
        <v>762</v>
      </c>
      <c r="E16" s="9">
        <v>5.69</v>
      </c>
      <c r="F16" s="8">
        <v>419</v>
      </c>
      <c r="G16" s="8">
        <v>305</v>
      </c>
      <c r="H16" s="8">
        <v>150</v>
      </c>
      <c r="I16" s="8">
        <v>192</v>
      </c>
      <c r="J16" s="8">
        <v>82</v>
      </c>
      <c r="K16" s="8">
        <v>110</v>
      </c>
      <c r="L16" s="8">
        <v>70</v>
      </c>
      <c r="M16" s="8">
        <v>76</v>
      </c>
      <c r="N16" s="8">
        <v>31</v>
      </c>
      <c r="O16" s="8">
        <v>34</v>
      </c>
      <c r="P16" s="8">
        <v>26</v>
      </c>
      <c r="Q16" s="8">
        <v>45</v>
      </c>
    </row>
    <row r="17" spans="1:17" ht="40.5" customHeight="1">
      <c r="A17" s="11" t="s">
        <v>217</v>
      </c>
      <c r="B17" s="8">
        <v>1615</v>
      </c>
      <c r="C17" s="8">
        <v>802</v>
      </c>
      <c r="D17" s="8">
        <v>813</v>
      </c>
      <c r="E17" s="9">
        <v>5.96</v>
      </c>
      <c r="F17" s="8">
        <v>366</v>
      </c>
      <c r="G17" s="8">
        <v>324</v>
      </c>
      <c r="H17" s="8">
        <v>154</v>
      </c>
      <c r="I17" s="8">
        <v>167</v>
      </c>
      <c r="J17" s="8">
        <v>109</v>
      </c>
      <c r="K17" s="8">
        <v>160</v>
      </c>
      <c r="L17" s="8">
        <v>57</v>
      </c>
      <c r="M17" s="8">
        <v>63</v>
      </c>
      <c r="N17" s="8">
        <v>41</v>
      </c>
      <c r="O17" s="8">
        <v>45</v>
      </c>
      <c r="P17" s="8">
        <v>75</v>
      </c>
      <c r="Q17" s="8">
        <v>54</v>
      </c>
    </row>
    <row r="18" spans="1:17" ht="40.5" customHeight="1">
      <c r="A18" s="11" t="s">
        <v>218</v>
      </c>
      <c r="B18" s="8">
        <v>3968</v>
      </c>
      <c r="C18" s="8">
        <v>2326</v>
      </c>
      <c r="D18" s="8">
        <v>1642</v>
      </c>
      <c r="E18" s="9">
        <v>14.65</v>
      </c>
      <c r="F18" s="8">
        <v>964</v>
      </c>
      <c r="G18" s="8">
        <v>682</v>
      </c>
      <c r="H18" s="8">
        <v>400</v>
      </c>
      <c r="I18" s="8">
        <v>348</v>
      </c>
      <c r="J18" s="8">
        <v>587</v>
      </c>
      <c r="K18" s="8">
        <v>344</v>
      </c>
      <c r="L18" s="8">
        <v>114</v>
      </c>
      <c r="M18" s="8">
        <v>131</v>
      </c>
      <c r="N18" s="8">
        <v>102</v>
      </c>
      <c r="O18" s="8">
        <v>49</v>
      </c>
      <c r="P18" s="8">
        <v>159</v>
      </c>
      <c r="Q18" s="8">
        <v>88</v>
      </c>
    </row>
    <row r="19" spans="1:17" ht="40.5" customHeight="1">
      <c r="A19" s="11" t="s">
        <v>219</v>
      </c>
      <c r="B19" s="8">
        <v>3777</v>
      </c>
      <c r="C19" s="8">
        <v>2475</v>
      </c>
      <c r="D19" s="8">
        <v>1302</v>
      </c>
      <c r="E19" s="9">
        <v>13.95</v>
      </c>
      <c r="F19" s="8">
        <v>1207</v>
      </c>
      <c r="G19" s="8">
        <v>639</v>
      </c>
      <c r="H19" s="8">
        <v>422</v>
      </c>
      <c r="I19" s="8">
        <v>279</v>
      </c>
      <c r="J19" s="8">
        <v>544</v>
      </c>
      <c r="K19" s="8">
        <v>233</v>
      </c>
      <c r="L19" s="8">
        <v>89</v>
      </c>
      <c r="M19" s="8">
        <v>61</v>
      </c>
      <c r="N19" s="8">
        <v>84</v>
      </c>
      <c r="O19" s="8">
        <v>19</v>
      </c>
      <c r="P19" s="8">
        <v>129</v>
      </c>
      <c r="Q19" s="8">
        <v>71</v>
      </c>
    </row>
    <row r="20" spans="1:17" ht="40.5" customHeight="1">
      <c r="A20" s="11" t="s">
        <v>220</v>
      </c>
      <c r="B20" s="8">
        <v>2986</v>
      </c>
      <c r="C20" s="8">
        <v>2129</v>
      </c>
      <c r="D20" s="8">
        <v>857</v>
      </c>
      <c r="E20" s="9">
        <v>11.03</v>
      </c>
      <c r="F20" s="8">
        <v>1056</v>
      </c>
      <c r="G20" s="8">
        <v>411</v>
      </c>
      <c r="H20" s="8">
        <v>407</v>
      </c>
      <c r="I20" s="8">
        <v>130</v>
      </c>
      <c r="J20" s="8">
        <v>394</v>
      </c>
      <c r="K20" s="8">
        <v>195</v>
      </c>
      <c r="L20" s="8">
        <v>108</v>
      </c>
      <c r="M20" s="8">
        <v>59</v>
      </c>
      <c r="N20" s="8">
        <v>58</v>
      </c>
      <c r="O20" s="8">
        <v>18</v>
      </c>
      <c r="P20" s="8">
        <v>106</v>
      </c>
      <c r="Q20" s="8">
        <v>44</v>
      </c>
    </row>
    <row r="21" spans="1:17" ht="40.5" customHeight="1">
      <c r="A21" s="11" t="s">
        <v>221</v>
      </c>
      <c r="B21" s="8">
        <v>9263</v>
      </c>
      <c r="C21" s="8">
        <v>7503</v>
      </c>
      <c r="D21" s="8">
        <v>1760</v>
      </c>
      <c r="E21" s="9">
        <v>34.21</v>
      </c>
      <c r="F21" s="8">
        <v>4664</v>
      </c>
      <c r="G21" s="8">
        <v>1084</v>
      </c>
      <c r="H21" s="8">
        <v>892</v>
      </c>
      <c r="I21" s="8">
        <v>210</v>
      </c>
      <c r="J21" s="8">
        <v>1134</v>
      </c>
      <c r="K21" s="8">
        <v>307</v>
      </c>
      <c r="L21" s="8">
        <v>340</v>
      </c>
      <c r="M21" s="8">
        <v>69</v>
      </c>
      <c r="N21" s="8">
        <v>176</v>
      </c>
      <c r="O21" s="8">
        <v>37</v>
      </c>
      <c r="P21" s="8">
        <v>297</v>
      </c>
      <c r="Q21" s="8">
        <v>53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42736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2248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655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45639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2" width="7.5" style="1" customWidth="1"/>
    <col min="3" max="3" width="8.25" style="1" customWidth="1"/>
    <col min="4" max="4" width="7.125" style="1" customWidth="1"/>
    <col min="5" max="5" width="9.125" style="1" customWidth="1"/>
    <col min="6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685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686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8">
        <v>26980</v>
      </c>
      <c r="C8" s="8">
        <v>17568</v>
      </c>
      <c r="D8" s="8">
        <v>9412</v>
      </c>
      <c r="E8" s="9">
        <v>100</v>
      </c>
      <c r="F8" s="8">
        <v>9190</v>
      </c>
      <c r="G8" s="8">
        <v>4212</v>
      </c>
      <c r="H8" s="8">
        <v>2937</v>
      </c>
      <c r="I8" s="8">
        <v>1912</v>
      </c>
      <c r="J8" s="8">
        <v>3051</v>
      </c>
      <c r="K8" s="8">
        <v>1668</v>
      </c>
      <c r="L8" s="8">
        <v>878</v>
      </c>
      <c r="M8" s="8">
        <v>693</v>
      </c>
      <c r="N8" s="8">
        <v>622</v>
      </c>
      <c r="O8" s="8">
        <v>433</v>
      </c>
      <c r="P8" s="8">
        <v>890</v>
      </c>
      <c r="Q8" s="8">
        <v>494</v>
      </c>
    </row>
    <row r="9" spans="1:18" ht="40.5" customHeight="1">
      <c r="A9" s="29" t="s">
        <v>209</v>
      </c>
      <c r="B9" s="8">
        <v>71</v>
      </c>
      <c r="C9" s="8">
        <v>45</v>
      </c>
      <c r="D9" s="8">
        <v>26</v>
      </c>
      <c r="E9" s="9">
        <v>0.26</v>
      </c>
      <c r="F9" s="8">
        <v>30</v>
      </c>
      <c r="G9" s="8">
        <v>15</v>
      </c>
      <c r="H9" s="8">
        <v>2</v>
      </c>
      <c r="I9" s="8">
        <v>1</v>
      </c>
      <c r="J9" s="8">
        <v>10</v>
      </c>
      <c r="K9" s="8">
        <v>6</v>
      </c>
      <c r="L9" s="8">
        <v>2</v>
      </c>
      <c r="M9" s="8">
        <v>3</v>
      </c>
      <c r="N9" s="8">
        <v>1</v>
      </c>
      <c r="O9" s="8">
        <v>1</v>
      </c>
      <c r="P9" s="8">
        <v>0</v>
      </c>
      <c r="Q9" s="8">
        <v>0</v>
      </c>
    </row>
    <row r="10" spans="1:18" ht="40.5" customHeight="1">
      <c r="A10" s="29" t="s">
        <v>210</v>
      </c>
      <c r="B10" s="8">
        <v>62</v>
      </c>
      <c r="C10" s="8">
        <v>39</v>
      </c>
      <c r="D10" s="8">
        <v>23</v>
      </c>
      <c r="E10" s="9">
        <v>0.23</v>
      </c>
      <c r="F10" s="8">
        <v>32</v>
      </c>
      <c r="G10" s="8">
        <v>13</v>
      </c>
      <c r="H10" s="8">
        <v>2</v>
      </c>
      <c r="I10" s="8">
        <v>4</v>
      </c>
      <c r="J10" s="8">
        <v>3</v>
      </c>
      <c r="K10" s="8">
        <v>1</v>
      </c>
      <c r="L10" s="8">
        <v>1</v>
      </c>
      <c r="M10" s="8">
        <v>4</v>
      </c>
      <c r="N10" s="8">
        <v>1</v>
      </c>
      <c r="O10" s="8">
        <v>0</v>
      </c>
      <c r="P10" s="8">
        <v>0</v>
      </c>
      <c r="Q10" s="8">
        <v>1</v>
      </c>
    </row>
    <row r="11" spans="1:18" ht="40.5" customHeight="1">
      <c r="A11" s="29" t="s">
        <v>211</v>
      </c>
      <c r="B11" s="8">
        <v>152</v>
      </c>
      <c r="C11" s="8">
        <v>61</v>
      </c>
      <c r="D11" s="8">
        <v>91</v>
      </c>
      <c r="E11" s="9">
        <v>0.56000000000000005</v>
      </c>
      <c r="F11" s="8">
        <v>31</v>
      </c>
      <c r="G11" s="8">
        <v>32</v>
      </c>
      <c r="H11" s="8">
        <v>8</v>
      </c>
      <c r="I11" s="8">
        <v>4</v>
      </c>
      <c r="J11" s="8">
        <v>5</v>
      </c>
      <c r="K11" s="8">
        <v>6</v>
      </c>
      <c r="L11" s="8">
        <v>8</v>
      </c>
      <c r="M11" s="8">
        <v>9</v>
      </c>
      <c r="N11" s="8">
        <v>3</v>
      </c>
      <c r="O11" s="8">
        <v>32</v>
      </c>
      <c r="P11" s="8">
        <v>6</v>
      </c>
      <c r="Q11" s="8">
        <v>8</v>
      </c>
    </row>
    <row r="12" spans="1:18" ht="40.5" customHeight="1">
      <c r="A12" s="11" t="s">
        <v>212</v>
      </c>
      <c r="B12" s="8">
        <v>554</v>
      </c>
      <c r="C12" s="8">
        <v>178</v>
      </c>
      <c r="D12" s="8">
        <v>376</v>
      </c>
      <c r="E12" s="9">
        <v>2.0499999999999998</v>
      </c>
      <c r="F12" s="8">
        <v>31</v>
      </c>
      <c r="G12" s="8">
        <v>111</v>
      </c>
      <c r="H12" s="8">
        <v>89</v>
      </c>
      <c r="I12" s="8">
        <v>105</v>
      </c>
      <c r="J12" s="8">
        <v>9</v>
      </c>
      <c r="K12" s="8">
        <v>74</v>
      </c>
      <c r="L12" s="8">
        <v>8</v>
      </c>
      <c r="M12" s="8">
        <v>25</v>
      </c>
      <c r="N12" s="8">
        <v>15</v>
      </c>
      <c r="O12" s="8">
        <v>34</v>
      </c>
      <c r="P12" s="8">
        <v>26</v>
      </c>
      <c r="Q12" s="8">
        <v>27</v>
      </c>
    </row>
    <row r="13" spans="1:18" ht="40.5" customHeight="1">
      <c r="A13" s="11" t="s">
        <v>213</v>
      </c>
      <c r="B13" s="8">
        <v>775</v>
      </c>
      <c r="C13" s="8">
        <v>281</v>
      </c>
      <c r="D13" s="8">
        <v>494</v>
      </c>
      <c r="E13" s="9">
        <v>2.87</v>
      </c>
      <c r="F13" s="8">
        <v>46</v>
      </c>
      <c r="G13" s="8">
        <v>106</v>
      </c>
      <c r="H13" s="8">
        <v>156</v>
      </c>
      <c r="I13" s="8">
        <v>194</v>
      </c>
      <c r="J13" s="8">
        <v>26</v>
      </c>
      <c r="K13" s="8">
        <v>45</v>
      </c>
      <c r="L13" s="8">
        <v>13</v>
      </c>
      <c r="M13" s="8">
        <v>53</v>
      </c>
      <c r="N13" s="8">
        <v>31</v>
      </c>
      <c r="O13" s="8">
        <v>66</v>
      </c>
      <c r="P13" s="8">
        <v>9</v>
      </c>
      <c r="Q13" s="8">
        <v>30</v>
      </c>
    </row>
    <row r="14" spans="1:18" ht="40.5" customHeight="1">
      <c r="A14" s="11" t="s">
        <v>214</v>
      </c>
      <c r="B14" s="8">
        <v>887</v>
      </c>
      <c r="C14" s="8">
        <v>324</v>
      </c>
      <c r="D14" s="8">
        <v>563</v>
      </c>
      <c r="E14" s="9">
        <v>3.29</v>
      </c>
      <c r="F14" s="8">
        <v>84</v>
      </c>
      <c r="G14" s="8">
        <v>200</v>
      </c>
      <c r="H14" s="8">
        <v>95</v>
      </c>
      <c r="I14" s="8">
        <v>136</v>
      </c>
      <c r="J14" s="8">
        <v>56</v>
      </c>
      <c r="K14" s="8">
        <v>66</v>
      </c>
      <c r="L14" s="8">
        <v>28</v>
      </c>
      <c r="M14" s="8">
        <v>71</v>
      </c>
      <c r="N14" s="8">
        <v>43</v>
      </c>
      <c r="O14" s="8">
        <v>63</v>
      </c>
      <c r="P14" s="8">
        <v>18</v>
      </c>
      <c r="Q14" s="8">
        <v>27</v>
      </c>
    </row>
    <row r="15" spans="1:18" ht="40.5" customHeight="1">
      <c r="A15" s="11" t="s">
        <v>215</v>
      </c>
      <c r="B15" s="8">
        <v>1133</v>
      </c>
      <c r="C15" s="8">
        <v>463</v>
      </c>
      <c r="D15" s="8">
        <v>670</v>
      </c>
      <c r="E15" s="9">
        <v>4.2</v>
      </c>
      <c r="F15" s="8">
        <v>161</v>
      </c>
      <c r="G15" s="8">
        <v>260</v>
      </c>
      <c r="H15" s="8">
        <v>144</v>
      </c>
      <c r="I15" s="8">
        <v>154</v>
      </c>
      <c r="J15" s="8">
        <v>60</v>
      </c>
      <c r="K15" s="8">
        <v>111</v>
      </c>
      <c r="L15" s="8">
        <v>44</v>
      </c>
      <c r="M15" s="8">
        <v>64</v>
      </c>
      <c r="N15" s="8">
        <v>32</v>
      </c>
      <c r="O15" s="8">
        <v>37</v>
      </c>
      <c r="P15" s="8">
        <v>22</v>
      </c>
      <c r="Q15" s="8">
        <v>44</v>
      </c>
    </row>
    <row r="16" spans="1:18" ht="40.5" customHeight="1">
      <c r="A16" s="11" t="s">
        <v>216</v>
      </c>
      <c r="B16" s="8">
        <v>1509</v>
      </c>
      <c r="C16" s="8">
        <v>748</v>
      </c>
      <c r="D16" s="8">
        <v>761</v>
      </c>
      <c r="E16" s="9">
        <v>5.59</v>
      </c>
      <c r="F16" s="8">
        <v>381</v>
      </c>
      <c r="G16" s="8">
        <v>308</v>
      </c>
      <c r="H16" s="8">
        <v>140</v>
      </c>
      <c r="I16" s="8">
        <v>185</v>
      </c>
      <c r="J16" s="8">
        <v>85</v>
      </c>
      <c r="K16" s="8">
        <v>114</v>
      </c>
      <c r="L16" s="8">
        <v>71</v>
      </c>
      <c r="M16" s="8">
        <v>71</v>
      </c>
      <c r="N16" s="8">
        <v>37</v>
      </c>
      <c r="O16" s="8">
        <v>32</v>
      </c>
      <c r="P16" s="8">
        <v>34</v>
      </c>
      <c r="Q16" s="8">
        <v>51</v>
      </c>
    </row>
    <row r="17" spans="1:17" ht="40.5" customHeight="1">
      <c r="A17" s="11" t="s">
        <v>217</v>
      </c>
      <c r="B17" s="8">
        <v>1620</v>
      </c>
      <c r="C17" s="8">
        <v>807</v>
      </c>
      <c r="D17" s="8">
        <v>813</v>
      </c>
      <c r="E17" s="9">
        <v>6</v>
      </c>
      <c r="F17" s="8">
        <v>350</v>
      </c>
      <c r="G17" s="8">
        <v>332</v>
      </c>
      <c r="H17" s="8">
        <v>168</v>
      </c>
      <c r="I17" s="8">
        <v>156</v>
      </c>
      <c r="J17" s="8">
        <v>122</v>
      </c>
      <c r="K17" s="8">
        <v>161</v>
      </c>
      <c r="L17" s="8">
        <v>55</v>
      </c>
      <c r="M17" s="8">
        <v>66</v>
      </c>
      <c r="N17" s="8">
        <v>42</v>
      </c>
      <c r="O17" s="8">
        <v>45</v>
      </c>
      <c r="P17" s="8">
        <v>70</v>
      </c>
      <c r="Q17" s="8">
        <v>53</v>
      </c>
    </row>
    <row r="18" spans="1:17" ht="40.5" customHeight="1">
      <c r="A18" s="11" t="s">
        <v>218</v>
      </c>
      <c r="B18" s="8">
        <v>4076</v>
      </c>
      <c r="C18" s="8">
        <v>2375</v>
      </c>
      <c r="D18" s="8">
        <v>1701</v>
      </c>
      <c r="E18" s="9">
        <v>15.11</v>
      </c>
      <c r="F18" s="8">
        <v>963</v>
      </c>
      <c r="G18" s="8">
        <v>743</v>
      </c>
      <c r="H18" s="8">
        <v>430</v>
      </c>
      <c r="I18" s="8">
        <v>360</v>
      </c>
      <c r="J18" s="8">
        <v>613</v>
      </c>
      <c r="K18" s="8">
        <v>340</v>
      </c>
      <c r="L18" s="8">
        <v>115</v>
      </c>
      <c r="M18" s="8">
        <v>129</v>
      </c>
      <c r="N18" s="8">
        <v>95</v>
      </c>
      <c r="O18" s="8">
        <v>49</v>
      </c>
      <c r="P18" s="8">
        <v>159</v>
      </c>
      <c r="Q18" s="8">
        <v>80</v>
      </c>
    </row>
    <row r="19" spans="1:17" ht="40.5" customHeight="1">
      <c r="A19" s="11" t="s">
        <v>219</v>
      </c>
      <c r="B19" s="8">
        <v>3742</v>
      </c>
      <c r="C19" s="8">
        <v>2406</v>
      </c>
      <c r="D19" s="8">
        <v>1336</v>
      </c>
      <c r="E19" s="9">
        <v>13.87</v>
      </c>
      <c r="F19" s="8">
        <v>1148</v>
      </c>
      <c r="G19" s="8">
        <v>671</v>
      </c>
      <c r="H19" s="8">
        <v>401</v>
      </c>
      <c r="I19" s="8">
        <v>260</v>
      </c>
      <c r="J19" s="8">
        <v>549</v>
      </c>
      <c r="K19" s="8">
        <v>244</v>
      </c>
      <c r="L19" s="8">
        <v>90</v>
      </c>
      <c r="M19" s="8">
        <v>69</v>
      </c>
      <c r="N19" s="8">
        <v>85</v>
      </c>
      <c r="O19" s="8">
        <v>19</v>
      </c>
      <c r="P19" s="8">
        <v>133</v>
      </c>
      <c r="Q19" s="8">
        <v>73</v>
      </c>
    </row>
    <row r="20" spans="1:17" ht="40.5" customHeight="1">
      <c r="A20" s="11" t="s">
        <v>220</v>
      </c>
      <c r="B20" s="8">
        <v>3277</v>
      </c>
      <c r="C20" s="8">
        <v>2313</v>
      </c>
      <c r="D20" s="8">
        <v>964</v>
      </c>
      <c r="E20" s="9">
        <v>12.15</v>
      </c>
      <c r="F20" s="8">
        <v>1251</v>
      </c>
      <c r="G20" s="8">
        <v>513</v>
      </c>
      <c r="H20" s="8">
        <v>397</v>
      </c>
      <c r="I20" s="8">
        <v>142</v>
      </c>
      <c r="J20" s="8">
        <v>393</v>
      </c>
      <c r="K20" s="8">
        <v>191</v>
      </c>
      <c r="L20" s="8">
        <v>111</v>
      </c>
      <c r="M20" s="8">
        <v>56</v>
      </c>
      <c r="N20" s="8">
        <v>58</v>
      </c>
      <c r="O20" s="8">
        <v>18</v>
      </c>
      <c r="P20" s="8">
        <v>103</v>
      </c>
      <c r="Q20" s="8">
        <v>44</v>
      </c>
    </row>
    <row r="21" spans="1:17" ht="40.5" customHeight="1">
      <c r="A21" s="11" t="s">
        <v>221</v>
      </c>
      <c r="B21" s="8">
        <v>9122</v>
      </c>
      <c r="C21" s="8">
        <v>7528</v>
      </c>
      <c r="D21" s="8">
        <v>1594</v>
      </c>
      <c r="E21" s="9">
        <v>33.81</v>
      </c>
      <c r="F21" s="8">
        <v>4682</v>
      </c>
      <c r="G21" s="8">
        <v>908</v>
      </c>
      <c r="H21" s="8">
        <v>905</v>
      </c>
      <c r="I21" s="8">
        <v>211</v>
      </c>
      <c r="J21" s="8">
        <v>1120</v>
      </c>
      <c r="K21" s="8">
        <v>309</v>
      </c>
      <c r="L21" s="8">
        <v>332</v>
      </c>
      <c r="M21" s="8">
        <v>73</v>
      </c>
      <c r="N21" s="8">
        <v>179</v>
      </c>
      <c r="O21" s="8">
        <v>37</v>
      </c>
      <c r="P21" s="8">
        <v>310</v>
      </c>
      <c r="Q21" s="8">
        <v>56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42096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2850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46480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91427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683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684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27043</v>
      </c>
      <c r="C8" s="18">
        <v>17609</v>
      </c>
      <c r="D8" s="18">
        <v>9434</v>
      </c>
      <c r="E8" s="19">
        <v>100</v>
      </c>
      <c r="F8" s="8">
        <v>9238</v>
      </c>
      <c r="G8" s="8">
        <v>4229</v>
      </c>
      <c r="H8" s="8">
        <v>2953</v>
      </c>
      <c r="I8" s="8">
        <v>1915</v>
      </c>
      <c r="J8" s="8">
        <v>3052</v>
      </c>
      <c r="K8" s="8">
        <v>1656</v>
      </c>
      <c r="L8" s="8">
        <v>865</v>
      </c>
      <c r="M8" s="8">
        <v>685</v>
      </c>
      <c r="N8" s="8">
        <v>606</v>
      </c>
      <c r="O8" s="8">
        <v>441</v>
      </c>
      <c r="P8" s="8">
        <v>895</v>
      </c>
      <c r="Q8" s="8">
        <v>508</v>
      </c>
    </row>
    <row r="9" spans="1:18" ht="40.5" customHeight="1">
      <c r="A9" s="29" t="s">
        <v>209</v>
      </c>
      <c r="B9" s="8">
        <v>157</v>
      </c>
      <c r="C9" s="8">
        <v>117</v>
      </c>
      <c r="D9" s="8">
        <v>40</v>
      </c>
      <c r="E9" s="9">
        <v>0.57999999999999996</v>
      </c>
      <c r="F9" s="8">
        <v>77</v>
      </c>
      <c r="G9" s="8">
        <v>25</v>
      </c>
      <c r="H9" s="8">
        <v>14</v>
      </c>
      <c r="I9" s="8">
        <v>4</v>
      </c>
      <c r="J9" s="8">
        <v>20</v>
      </c>
      <c r="K9" s="8">
        <v>3</v>
      </c>
      <c r="L9" s="8">
        <v>3</v>
      </c>
      <c r="M9" s="8">
        <v>5</v>
      </c>
      <c r="N9" s="8">
        <v>3</v>
      </c>
      <c r="O9" s="8">
        <v>1</v>
      </c>
      <c r="P9" s="8">
        <v>0</v>
      </c>
      <c r="Q9" s="8">
        <v>2</v>
      </c>
    </row>
    <row r="10" spans="1:18" ht="40.5" customHeight="1">
      <c r="A10" s="29" t="s">
        <v>210</v>
      </c>
      <c r="B10" s="8">
        <v>85</v>
      </c>
      <c r="C10" s="8">
        <v>51</v>
      </c>
      <c r="D10" s="8">
        <v>34</v>
      </c>
      <c r="E10" s="9">
        <v>0.31</v>
      </c>
      <c r="F10" s="8">
        <v>40</v>
      </c>
      <c r="G10" s="8">
        <v>16</v>
      </c>
      <c r="H10" s="8">
        <v>2</v>
      </c>
      <c r="I10" s="8">
        <v>4</v>
      </c>
      <c r="J10" s="8">
        <v>8</v>
      </c>
      <c r="K10" s="8">
        <v>1</v>
      </c>
      <c r="L10" s="8">
        <v>1</v>
      </c>
      <c r="M10" s="8">
        <v>3</v>
      </c>
      <c r="N10" s="8">
        <v>0</v>
      </c>
      <c r="O10" s="8">
        <v>9</v>
      </c>
      <c r="P10" s="8">
        <v>0</v>
      </c>
      <c r="Q10" s="8">
        <v>1</v>
      </c>
    </row>
    <row r="11" spans="1:18" ht="40.5" customHeight="1">
      <c r="A11" s="29" t="s">
        <v>211</v>
      </c>
      <c r="B11" s="8">
        <v>173</v>
      </c>
      <c r="C11" s="8">
        <v>65</v>
      </c>
      <c r="D11" s="8">
        <v>108</v>
      </c>
      <c r="E11" s="9">
        <v>0.64</v>
      </c>
      <c r="F11" s="8">
        <v>33</v>
      </c>
      <c r="G11" s="8">
        <v>48</v>
      </c>
      <c r="H11" s="8">
        <v>11</v>
      </c>
      <c r="I11" s="8">
        <v>6</v>
      </c>
      <c r="J11" s="8">
        <v>5</v>
      </c>
      <c r="K11" s="8">
        <v>3</v>
      </c>
      <c r="L11" s="8">
        <v>8</v>
      </c>
      <c r="M11" s="8">
        <v>10</v>
      </c>
      <c r="N11" s="8">
        <v>2</v>
      </c>
      <c r="O11" s="8">
        <v>32</v>
      </c>
      <c r="P11" s="8">
        <v>6</v>
      </c>
      <c r="Q11" s="8">
        <v>9</v>
      </c>
    </row>
    <row r="12" spans="1:18" ht="40.5" customHeight="1">
      <c r="A12" s="11" t="s">
        <v>212</v>
      </c>
      <c r="B12" s="8">
        <v>551</v>
      </c>
      <c r="C12" s="8">
        <v>172</v>
      </c>
      <c r="D12" s="8">
        <v>379</v>
      </c>
      <c r="E12" s="9">
        <v>2.04</v>
      </c>
      <c r="F12" s="8">
        <v>27</v>
      </c>
      <c r="G12" s="8">
        <v>112</v>
      </c>
      <c r="H12" s="8">
        <v>88</v>
      </c>
      <c r="I12" s="8">
        <v>108</v>
      </c>
      <c r="J12" s="8">
        <v>10</v>
      </c>
      <c r="K12" s="8">
        <v>59</v>
      </c>
      <c r="L12" s="8">
        <v>8</v>
      </c>
      <c r="M12" s="8">
        <v>22</v>
      </c>
      <c r="N12" s="8">
        <v>11</v>
      </c>
      <c r="O12" s="8">
        <v>52</v>
      </c>
      <c r="P12" s="8">
        <v>28</v>
      </c>
      <c r="Q12" s="8">
        <v>26</v>
      </c>
    </row>
    <row r="13" spans="1:18" ht="40.5" customHeight="1">
      <c r="A13" s="11" t="s">
        <v>213</v>
      </c>
      <c r="B13" s="8">
        <v>804</v>
      </c>
      <c r="C13" s="8">
        <v>274</v>
      </c>
      <c r="D13" s="8">
        <v>530</v>
      </c>
      <c r="E13" s="9">
        <v>2.97</v>
      </c>
      <c r="F13" s="8">
        <v>53</v>
      </c>
      <c r="G13" s="8">
        <v>114</v>
      </c>
      <c r="H13" s="8">
        <v>151</v>
      </c>
      <c r="I13" s="8">
        <v>195</v>
      </c>
      <c r="J13" s="8">
        <v>26</v>
      </c>
      <c r="K13" s="8">
        <v>71</v>
      </c>
      <c r="L13" s="8">
        <v>13</v>
      </c>
      <c r="M13" s="8">
        <v>52</v>
      </c>
      <c r="N13" s="8">
        <v>25</v>
      </c>
      <c r="O13" s="8">
        <v>66</v>
      </c>
      <c r="P13" s="8">
        <v>6</v>
      </c>
      <c r="Q13" s="8">
        <v>32</v>
      </c>
    </row>
    <row r="14" spans="1:18" ht="40.5" customHeight="1">
      <c r="A14" s="11" t="s">
        <v>214</v>
      </c>
      <c r="B14" s="8">
        <v>966</v>
      </c>
      <c r="C14" s="8">
        <v>373</v>
      </c>
      <c r="D14" s="8">
        <v>593</v>
      </c>
      <c r="E14" s="9">
        <v>3.57</v>
      </c>
      <c r="F14" s="8">
        <v>106</v>
      </c>
      <c r="G14" s="8">
        <v>243</v>
      </c>
      <c r="H14" s="8">
        <v>100</v>
      </c>
      <c r="I14" s="8">
        <v>143</v>
      </c>
      <c r="J14" s="8">
        <v>58</v>
      </c>
      <c r="K14" s="8">
        <v>69</v>
      </c>
      <c r="L14" s="8">
        <v>43</v>
      </c>
      <c r="M14" s="8">
        <v>69</v>
      </c>
      <c r="N14" s="8">
        <v>46</v>
      </c>
      <c r="O14" s="8">
        <v>42</v>
      </c>
      <c r="P14" s="8">
        <v>20</v>
      </c>
      <c r="Q14" s="8">
        <v>27</v>
      </c>
    </row>
    <row r="15" spans="1:18" ht="40.5" customHeight="1">
      <c r="A15" s="11" t="s">
        <v>215</v>
      </c>
      <c r="B15" s="8">
        <v>1209</v>
      </c>
      <c r="C15" s="8">
        <v>513</v>
      </c>
      <c r="D15" s="8">
        <v>696</v>
      </c>
      <c r="E15" s="9">
        <v>4.47</v>
      </c>
      <c r="F15" s="8">
        <v>208</v>
      </c>
      <c r="G15" s="8">
        <v>297</v>
      </c>
      <c r="H15" s="8">
        <v>150</v>
      </c>
      <c r="I15" s="8">
        <v>136</v>
      </c>
      <c r="J15" s="8">
        <v>62</v>
      </c>
      <c r="K15" s="8">
        <v>107</v>
      </c>
      <c r="L15" s="8">
        <v>35</v>
      </c>
      <c r="M15" s="8">
        <v>68</v>
      </c>
      <c r="N15" s="8">
        <v>36</v>
      </c>
      <c r="O15" s="8">
        <v>37</v>
      </c>
      <c r="P15" s="8">
        <v>22</v>
      </c>
      <c r="Q15" s="8">
        <v>51</v>
      </c>
    </row>
    <row r="16" spans="1:18" ht="40.5" customHeight="1">
      <c r="A16" s="11" t="s">
        <v>216</v>
      </c>
      <c r="B16" s="8">
        <v>1614</v>
      </c>
      <c r="C16" s="8">
        <v>801</v>
      </c>
      <c r="D16" s="8">
        <v>813</v>
      </c>
      <c r="E16" s="9">
        <v>5.97</v>
      </c>
      <c r="F16" s="8">
        <v>436</v>
      </c>
      <c r="G16" s="8">
        <v>350</v>
      </c>
      <c r="H16" s="8">
        <v>144</v>
      </c>
      <c r="I16" s="8">
        <v>188</v>
      </c>
      <c r="J16" s="8">
        <v>84</v>
      </c>
      <c r="K16" s="8">
        <v>118</v>
      </c>
      <c r="L16" s="8">
        <v>65</v>
      </c>
      <c r="M16" s="8">
        <v>68</v>
      </c>
      <c r="N16" s="8">
        <v>37</v>
      </c>
      <c r="O16" s="8">
        <v>36</v>
      </c>
      <c r="P16" s="8">
        <v>35</v>
      </c>
      <c r="Q16" s="8">
        <v>53</v>
      </c>
    </row>
    <row r="17" spans="1:17" ht="40.5" customHeight="1">
      <c r="A17" s="11" t="s">
        <v>217</v>
      </c>
      <c r="B17" s="8">
        <v>1697</v>
      </c>
      <c r="C17" s="8">
        <v>879</v>
      </c>
      <c r="D17" s="8">
        <v>818</v>
      </c>
      <c r="E17" s="9">
        <v>6.28</v>
      </c>
      <c r="F17" s="8">
        <v>427</v>
      </c>
      <c r="G17" s="8">
        <v>350</v>
      </c>
      <c r="H17" s="8">
        <v>172</v>
      </c>
      <c r="I17" s="8">
        <v>145</v>
      </c>
      <c r="J17" s="8">
        <v>109</v>
      </c>
      <c r="K17" s="8">
        <v>154</v>
      </c>
      <c r="L17" s="8">
        <v>54</v>
      </c>
      <c r="M17" s="8">
        <v>73</v>
      </c>
      <c r="N17" s="8">
        <v>44</v>
      </c>
      <c r="O17" s="8">
        <v>44</v>
      </c>
      <c r="P17" s="8">
        <v>73</v>
      </c>
      <c r="Q17" s="8">
        <v>52</v>
      </c>
    </row>
    <row r="18" spans="1:17" ht="40.5" customHeight="1">
      <c r="A18" s="11" t="s">
        <v>218</v>
      </c>
      <c r="B18" s="8">
        <v>4259</v>
      </c>
      <c r="C18" s="8">
        <v>2453</v>
      </c>
      <c r="D18" s="8">
        <v>1806</v>
      </c>
      <c r="E18" s="9">
        <v>15.75</v>
      </c>
      <c r="F18" s="8">
        <v>1091</v>
      </c>
      <c r="G18" s="8">
        <v>846</v>
      </c>
      <c r="H18" s="8">
        <v>424</v>
      </c>
      <c r="I18" s="8">
        <v>369</v>
      </c>
      <c r="J18" s="8">
        <v>586</v>
      </c>
      <c r="K18" s="8">
        <v>336</v>
      </c>
      <c r="L18" s="8">
        <v>108</v>
      </c>
      <c r="M18" s="8">
        <v>123</v>
      </c>
      <c r="N18" s="8">
        <v>86</v>
      </c>
      <c r="O18" s="8">
        <v>51</v>
      </c>
      <c r="P18" s="8">
        <v>158</v>
      </c>
      <c r="Q18" s="8">
        <v>81</v>
      </c>
    </row>
    <row r="19" spans="1:17" ht="40.5" customHeight="1">
      <c r="A19" s="11" t="s">
        <v>219</v>
      </c>
      <c r="B19" s="8">
        <v>3853</v>
      </c>
      <c r="C19" s="8">
        <v>2538</v>
      </c>
      <c r="D19" s="8">
        <v>1315</v>
      </c>
      <c r="E19" s="9">
        <v>14.25</v>
      </c>
      <c r="F19" s="8">
        <v>1295</v>
      </c>
      <c r="G19" s="8">
        <v>648</v>
      </c>
      <c r="H19" s="8">
        <v>396</v>
      </c>
      <c r="I19" s="8">
        <v>268</v>
      </c>
      <c r="J19" s="8">
        <v>548</v>
      </c>
      <c r="K19" s="8">
        <v>245</v>
      </c>
      <c r="L19" s="8">
        <v>83</v>
      </c>
      <c r="M19" s="8">
        <v>63</v>
      </c>
      <c r="N19" s="8">
        <v>81</v>
      </c>
      <c r="O19" s="8">
        <v>18</v>
      </c>
      <c r="P19" s="8">
        <v>135</v>
      </c>
      <c r="Q19" s="8">
        <v>73</v>
      </c>
    </row>
    <row r="20" spans="1:17" ht="40.5" customHeight="1">
      <c r="A20" s="11" t="s">
        <v>220</v>
      </c>
      <c r="B20" s="8">
        <v>3299</v>
      </c>
      <c r="C20" s="8">
        <v>2405</v>
      </c>
      <c r="D20" s="8">
        <v>894</v>
      </c>
      <c r="E20" s="9">
        <v>12.2</v>
      </c>
      <c r="F20" s="8">
        <v>1348</v>
      </c>
      <c r="G20" s="8">
        <v>455</v>
      </c>
      <c r="H20" s="8">
        <v>389</v>
      </c>
      <c r="I20" s="8">
        <v>130</v>
      </c>
      <c r="J20" s="8">
        <v>395</v>
      </c>
      <c r="K20" s="8">
        <v>188</v>
      </c>
      <c r="L20" s="8">
        <v>111</v>
      </c>
      <c r="M20" s="8">
        <v>60</v>
      </c>
      <c r="N20" s="8">
        <v>60</v>
      </c>
      <c r="O20" s="8">
        <v>16</v>
      </c>
      <c r="P20" s="8">
        <v>102</v>
      </c>
      <c r="Q20" s="8">
        <v>45</v>
      </c>
    </row>
    <row r="21" spans="1:17" ht="40.5" customHeight="1">
      <c r="A21" s="11" t="s">
        <v>221</v>
      </c>
      <c r="B21" s="8">
        <v>8376</v>
      </c>
      <c r="C21" s="8">
        <v>6968</v>
      </c>
      <c r="D21" s="8">
        <v>1408</v>
      </c>
      <c r="E21" s="9">
        <v>30.97</v>
      </c>
      <c r="F21" s="8">
        <v>4097</v>
      </c>
      <c r="G21" s="8">
        <v>725</v>
      </c>
      <c r="H21" s="8">
        <v>912</v>
      </c>
      <c r="I21" s="8">
        <v>219</v>
      </c>
      <c r="J21" s="8">
        <v>1141</v>
      </c>
      <c r="K21" s="8">
        <v>302</v>
      </c>
      <c r="L21" s="8">
        <v>333</v>
      </c>
      <c r="M21" s="8">
        <v>69</v>
      </c>
      <c r="N21" s="8">
        <v>175</v>
      </c>
      <c r="O21" s="8">
        <v>37</v>
      </c>
      <c r="P21" s="8">
        <v>310</v>
      </c>
      <c r="Q21" s="8">
        <v>56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41341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2372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1885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45598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2" width="7.625" style="1" customWidth="1"/>
    <col min="3" max="3" width="8.375" style="1" customWidth="1"/>
    <col min="4" max="4" width="7.125" style="1" customWidth="1"/>
    <col min="5" max="5" width="7.875" style="1" customWidth="1"/>
    <col min="6" max="15" width="7.125" style="1" customWidth="1"/>
    <col min="16" max="16384" width="9" style="1"/>
  </cols>
  <sheetData>
    <row r="1" spans="1:18" ht="25.15" customHeight="1">
      <c r="A1" s="805" t="s">
        <v>648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649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646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650</v>
      </c>
      <c r="Q3" s="817"/>
      <c r="R3" s="817"/>
    </row>
    <row r="4" spans="1:18" ht="18" customHeight="1">
      <c r="A4" s="3"/>
      <c r="B4" s="833" t="s">
        <v>647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651</v>
      </c>
      <c r="Q4" s="835"/>
      <c r="R4" s="835"/>
    </row>
    <row r="5" spans="1:18" s="4" customFormat="1" ht="34.15" customHeight="1">
      <c r="A5" s="830" t="s">
        <v>652</v>
      </c>
      <c r="B5" s="820" t="s">
        <v>653</v>
      </c>
      <c r="C5" s="821"/>
      <c r="D5" s="821"/>
      <c r="E5" s="822"/>
      <c r="F5" s="836" t="s">
        <v>654</v>
      </c>
      <c r="G5" s="836"/>
      <c r="H5" s="836" t="s">
        <v>655</v>
      </c>
      <c r="I5" s="836"/>
      <c r="J5" s="836" t="s">
        <v>656</v>
      </c>
      <c r="K5" s="836"/>
      <c r="L5" s="836" t="s">
        <v>657</v>
      </c>
      <c r="M5" s="836"/>
      <c r="N5" s="819" t="s">
        <v>658</v>
      </c>
      <c r="O5" s="819"/>
      <c r="P5" s="819" t="s">
        <v>659</v>
      </c>
      <c r="Q5" s="819"/>
    </row>
    <row r="6" spans="1:18" s="4" customFormat="1" ht="34.700000000000003" customHeight="1">
      <c r="A6" s="831"/>
      <c r="B6" s="820" t="s">
        <v>660</v>
      </c>
      <c r="C6" s="821"/>
      <c r="D6" s="822"/>
      <c r="E6" s="5" t="s">
        <v>661</v>
      </c>
      <c r="F6" s="819" t="s">
        <v>662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663</v>
      </c>
      <c r="C7" s="28" t="s">
        <v>664</v>
      </c>
      <c r="D7" s="28" t="s">
        <v>665</v>
      </c>
      <c r="E7" s="7" t="s">
        <v>666</v>
      </c>
      <c r="F7" s="6" t="s">
        <v>667</v>
      </c>
      <c r="G7" s="6" t="s">
        <v>668</v>
      </c>
      <c r="H7" s="6" t="s">
        <v>667</v>
      </c>
      <c r="I7" s="6" t="s">
        <v>668</v>
      </c>
      <c r="J7" s="6" t="s">
        <v>667</v>
      </c>
      <c r="K7" s="6" t="s">
        <v>668</v>
      </c>
      <c r="L7" s="6" t="s">
        <v>667</v>
      </c>
      <c r="M7" s="6" t="s">
        <v>668</v>
      </c>
      <c r="N7" s="6" t="s">
        <v>667</v>
      </c>
      <c r="O7" s="6" t="s">
        <v>668</v>
      </c>
      <c r="P7" s="6" t="s">
        <v>667</v>
      </c>
      <c r="Q7" s="6" t="s">
        <v>668</v>
      </c>
    </row>
    <row r="8" spans="1:18" ht="40.5" customHeight="1">
      <c r="A8" s="12" t="s">
        <v>669</v>
      </c>
      <c r="B8" s="8">
        <v>26930</v>
      </c>
      <c r="C8" s="8">
        <v>17515</v>
      </c>
      <c r="D8" s="8">
        <v>9415</v>
      </c>
      <c r="E8" s="9">
        <v>100</v>
      </c>
      <c r="F8" s="8">
        <v>9160</v>
      </c>
      <c r="G8" s="8">
        <v>4210</v>
      </c>
      <c r="H8" s="8">
        <v>2951</v>
      </c>
      <c r="I8" s="8">
        <v>1926</v>
      </c>
      <c r="J8" s="8">
        <v>3018</v>
      </c>
      <c r="K8" s="8">
        <v>1634</v>
      </c>
      <c r="L8" s="8">
        <v>875</v>
      </c>
      <c r="M8" s="8">
        <v>691</v>
      </c>
      <c r="N8" s="8">
        <v>610</v>
      </c>
      <c r="O8" s="8">
        <v>441</v>
      </c>
      <c r="P8" s="8">
        <v>901</v>
      </c>
      <c r="Q8" s="8">
        <v>513</v>
      </c>
    </row>
    <row r="9" spans="1:18" ht="40.5" customHeight="1">
      <c r="A9" s="29" t="s">
        <v>670</v>
      </c>
      <c r="B9" s="8">
        <v>252</v>
      </c>
      <c r="C9" s="8">
        <v>179</v>
      </c>
      <c r="D9" s="8">
        <v>73</v>
      </c>
      <c r="E9" s="9">
        <v>0.94</v>
      </c>
      <c r="F9" s="8">
        <v>131</v>
      </c>
      <c r="G9" s="8">
        <v>33</v>
      </c>
      <c r="H9" s="8">
        <v>13</v>
      </c>
      <c r="I9" s="8">
        <v>4</v>
      </c>
      <c r="J9" s="8">
        <v>31</v>
      </c>
      <c r="K9" s="8">
        <v>15</v>
      </c>
      <c r="L9" s="8">
        <v>1</v>
      </c>
      <c r="M9" s="8">
        <v>13</v>
      </c>
      <c r="N9" s="8">
        <v>2</v>
      </c>
      <c r="O9" s="8">
        <v>5</v>
      </c>
      <c r="P9" s="8">
        <v>1</v>
      </c>
      <c r="Q9" s="8">
        <v>3</v>
      </c>
    </row>
    <row r="10" spans="1:18" ht="40.5" customHeight="1">
      <c r="A10" s="29" t="s">
        <v>671</v>
      </c>
      <c r="B10" s="8">
        <v>75</v>
      </c>
      <c r="C10" s="8">
        <v>46</v>
      </c>
      <c r="D10" s="8">
        <v>29</v>
      </c>
      <c r="E10" s="9">
        <v>0.28000000000000003</v>
      </c>
      <c r="F10" s="8">
        <v>35</v>
      </c>
      <c r="G10" s="8">
        <v>11</v>
      </c>
      <c r="H10" s="8">
        <v>3</v>
      </c>
      <c r="I10" s="8">
        <v>4</v>
      </c>
      <c r="J10" s="8">
        <v>6</v>
      </c>
      <c r="K10" s="8">
        <v>1</v>
      </c>
      <c r="L10" s="8">
        <v>1</v>
      </c>
      <c r="M10" s="8">
        <v>3</v>
      </c>
      <c r="N10" s="8">
        <v>1</v>
      </c>
      <c r="O10" s="8">
        <v>9</v>
      </c>
      <c r="P10" s="8">
        <v>0</v>
      </c>
      <c r="Q10" s="8">
        <v>1</v>
      </c>
    </row>
    <row r="11" spans="1:18" ht="40.5" customHeight="1">
      <c r="A11" s="29" t="s">
        <v>672</v>
      </c>
      <c r="B11" s="8">
        <v>184</v>
      </c>
      <c r="C11" s="8">
        <v>75</v>
      </c>
      <c r="D11" s="8">
        <v>109</v>
      </c>
      <c r="E11" s="9">
        <v>0.68</v>
      </c>
      <c r="F11" s="8">
        <v>22</v>
      </c>
      <c r="G11" s="8">
        <v>39</v>
      </c>
      <c r="H11" s="8">
        <v>12</v>
      </c>
      <c r="I11" s="8">
        <v>8</v>
      </c>
      <c r="J11" s="8">
        <v>4</v>
      </c>
      <c r="K11" s="8">
        <v>4</v>
      </c>
      <c r="L11" s="8">
        <v>8</v>
      </c>
      <c r="M11" s="8">
        <v>10</v>
      </c>
      <c r="N11" s="8">
        <v>1</v>
      </c>
      <c r="O11" s="8">
        <v>32</v>
      </c>
      <c r="P11" s="8">
        <v>28</v>
      </c>
      <c r="Q11" s="8">
        <v>16</v>
      </c>
    </row>
    <row r="12" spans="1:18" ht="40.5" customHeight="1">
      <c r="A12" s="11" t="s">
        <v>24</v>
      </c>
      <c r="B12" s="8">
        <v>625</v>
      </c>
      <c r="C12" s="8">
        <v>187</v>
      </c>
      <c r="D12" s="8">
        <v>438</v>
      </c>
      <c r="E12" s="9">
        <v>2.3199999999999998</v>
      </c>
      <c r="F12" s="8">
        <v>27</v>
      </c>
      <c r="G12" s="8">
        <v>126</v>
      </c>
      <c r="H12" s="8">
        <v>125</v>
      </c>
      <c r="I12" s="8">
        <v>162</v>
      </c>
      <c r="J12" s="8">
        <v>10</v>
      </c>
      <c r="K12" s="8">
        <v>54</v>
      </c>
      <c r="L12" s="8">
        <v>8</v>
      </c>
      <c r="M12" s="8">
        <v>25</v>
      </c>
      <c r="N12" s="8">
        <v>10</v>
      </c>
      <c r="O12" s="8">
        <v>52</v>
      </c>
      <c r="P12" s="8">
        <v>7</v>
      </c>
      <c r="Q12" s="8">
        <v>19</v>
      </c>
    </row>
    <row r="13" spans="1:18" ht="40.5" customHeight="1">
      <c r="A13" s="11" t="s">
        <v>25</v>
      </c>
      <c r="B13" s="8">
        <v>704</v>
      </c>
      <c r="C13" s="8">
        <v>244</v>
      </c>
      <c r="D13" s="8">
        <v>460</v>
      </c>
      <c r="E13" s="9">
        <v>2.61</v>
      </c>
      <c r="F13" s="8">
        <v>43</v>
      </c>
      <c r="G13" s="8">
        <v>112</v>
      </c>
      <c r="H13" s="8">
        <v>126</v>
      </c>
      <c r="I13" s="8">
        <v>150</v>
      </c>
      <c r="J13" s="8">
        <v>29</v>
      </c>
      <c r="K13" s="8">
        <v>47</v>
      </c>
      <c r="L13" s="8">
        <v>15</v>
      </c>
      <c r="M13" s="8">
        <v>51</v>
      </c>
      <c r="N13" s="8">
        <v>25</v>
      </c>
      <c r="O13" s="8">
        <v>66</v>
      </c>
      <c r="P13" s="8">
        <v>6</v>
      </c>
      <c r="Q13" s="8">
        <v>34</v>
      </c>
    </row>
    <row r="14" spans="1:18" ht="40.5" customHeight="1">
      <c r="A14" s="11" t="s">
        <v>26</v>
      </c>
      <c r="B14" s="8">
        <v>922</v>
      </c>
      <c r="C14" s="8">
        <v>369</v>
      </c>
      <c r="D14" s="8">
        <v>553</v>
      </c>
      <c r="E14" s="9">
        <v>3.42</v>
      </c>
      <c r="F14" s="8">
        <v>103</v>
      </c>
      <c r="G14" s="8">
        <v>208</v>
      </c>
      <c r="H14" s="8">
        <v>96</v>
      </c>
      <c r="I14" s="8">
        <v>144</v>
      </c>
      <c r="J14" s="8">
        <v>60</v>
      </c>
      <c r="K14" s="8">
        <v>62</v>
      </c>
      <c r="L14" s="8">
        <v>43</v>
      </c>
      <c r="M14" s="8">
        <v>70</v>
      </c>
      <c r="N14" s="8">
        <v>47</v>
      </c>
      <c r="O14" s="8">
        <v>41</v>
      </c>
      <c r="P14" s="8">
        <v>20</v>
      </c>
      <c r="Q14" s="8">
        <v>28</v>
      </c>
    </row>
    <row r="15" spans="1:18" ht="40.5" customHeight="1">
      <c r="A15" s="11" t="s">
        <v>27</v>
      </c>
      <c r="B15" s="8">
        <v>1213</v>
      </c>
      <c r="C15" s="8">
        <v>523</v>
      </c>
      <c r="D15" s="8">
        <v>690</v>
      </c>
      <c r="E15" s="9">
        <v>4.5</v>
      </c>
      <c r="F15" s="8">
        <v>224</v>
      </c>
      <c r="G15" s="8">
        <v>268</v>
      </c>
      <c r="H15" s="8">
        <v>138</v>
      </c>
      <c r="I15" s="8">
        <v>141</v>
      </c>
      <c r="J15" s="8">
        <v>64</v>
      </c>
      <c r="K15" s="8">
        <v>119</v>
      </c>
      <c r="L15" s="8">
        <v>37</v>
      </c>
      <c r="M15" s="8">
        <v>74</v>
      </c>
      <c r="N15" s="8">
        <v>37</v>
      </c>
      <c r="O15" s="8">
        <v>36</v>
      </c>
      <c r="P15" s="8">
        <v>23</v>
      </c>
      <c r="Q15" s="8">
        <v>52</v>
      </c>
    </row>
    <row r="16" spans="1:18" ht="40.5" customHeight="1">
      <c r="A16" s="11" t="s">
        <v>28</v>
      </c>
      <c r="B16" s="8">
        <v>1569</v>
      </c>
      <c r="C16" s="8">
        <v>801</v>
      </c>
      <c r="D16" s="8">
        <v>768</v>
      </c>
      <c r="E16" s="9">
        <v>5.83</v>
      </c>
      <c r="F16" s="8">
        <v>439</v>
      </c>
      <c r="G16" s="8">
        <v>312</v>
      </c>
      <c r="H16" s="8">
        <v>139</v>
      </c>
      <c r="I16" s="8">
        <v>195</v>
      </c>
      <c r="J16" s="8">
        <v>84</v>
      </c>
      <c r="K16" s="8">
        <v>114</v>
      </c>
      <c r="L16" s="8">
        <v>66</v>
      </c>
      <c r="M16" s="8">
        <v>59</v>
      </c>
      <c r="N16" s="8">
        <v>38</v>
      </c>
      <c r="O16" s="8">
        <v>36</v>
      </c>
      <c r="P16" s="8">
        <v>35</v>
      </c>
      <c r="Q16" s="8">
        <v>52</v>
      </c>
    </row>
    <row r="17" spans="1:17" ht="40.5" customHeight="1">
      <c r="A17" s="11" t="s">
        <v>29</v>
      </c>
      <c r="B17" s="8">
        <v>1653</v>
      </c>
      <c r="C17" s="8">
        <v>863</v>
      </c>
      <c r="D17" s="8">
        <v>790</v>
      </c>
      <c r="E17" s="9">
        <v>6.14</v>
      </c>
      <c r="F17" s="8">
        <v>388</v>
      </c>
      <c r="G17" s="8">
        <v>333</v>
      </c>
      <c r="H17" s="8">
        <v>179</v>
      </c>
      <c r="I17" s="8">
        <v>141</v>
      </c>
      <c r="J17" s="8">
        <v>118</v>
      </c>
      <c r="K17" s="8">
        <v>148</v>
      </c>
      <c r="L17" s="8">
        <v>57</v>
      </c>
      <c r="M17" s="8">
        <v>74</v>
      </c>
      <c r="N17" s="8">
        <v>44</v>
      </c>
      <c r="O17" s="8">
        <v>41</v>
      </c>
      <c r="P17" s="8">
        <v>77</v>
      </c>
      <c r="Q17" s="8">
        <v>53</v>
      </c>
    </row>
    <row r="18" spans="1:17" ht="40.5" customHeight="1">
      <c r="A18" s="11" t="s">
        <v>30</v>
      </c>
      <c r="B18" s="8">
        <v>3994</v>
      </c>
      <c r="C18" s="8">
        <v>2318</v>
      </c>
      <c r="D18" s="8">
        <v>1676</v>
      </c>
      <c r="E18" s="9">
        <v>14.83</v>
      </c>
      <c r="F18" s="8">
        <v>935</v>
      </c>
      <c r="G18" s="8">
        <v>719</v>
      </c>
      <c r="H18" s="8">
        <v>454</v>
      </c>
      <c r="I18" s="8">
        <v>369</v>
      </c>
      <c r="J18" s="8">
        <v>578</v>
      </c>
      <c r="K18" s="8">
        <v>336</v>
      </c>
      <c r="L18" s="8">
        <v>106</v>
      </c>
      <c r="M18" s="8">
        <v>119</v>
      </c>
      <c r="N18" s="8">
        <v>87</v>
      </c>
      <c r="O18" s="8">
        <v>53</v>
      </c>
      <c r="P18" s="8">
        <v>158</v>
      </c>
      <c r="Q18" s="8">
        <v>80</v>
      </c>
    </row>
    <row r="19" spans="1:17" ht="40.5" customHeight="1">
      <c r="A19" s="11" t="s">
        <v>31</v>
      </c>
      <c r="B19" s="8">
        <v>3563</v>
      </c>
      <c r="C19" s="8">
        <v>2328</v>
      </c>
      <c r="D19" s="8">
        <v>1235</v>
      </c>
      <c r="E19" s="9">
        <v>13.23</v>
      </c>
      <c r="F19" s="8">
        <v>1069</v>
      </c>
      <c r="G19" s="8">
        <v>571</v>
      </c>
      <c r="H19" s="8">
        <v>406</v>
      </c>
      <c r="I19" s="8">
        <v>268</v>
      </c>
      <c r="J19" s="8">
        <v>546</v>
      </c>
      <c r="K19" s="8">
        <v>243</v>
      </c>
      <c r="L19" s="8">
        <v>90</v>
      </c>
      <c r="M19" s="8">
        <v>62</v>
      </c>
      <c r="N19" s="8">
        <v>81</v>
      </c>
      <c r="O19" s="8">
        <v>17</v>
      </c>
      <c r="P19" s="8">
        <v>136</v>
      </c>
      <c r="Q19" s="8">
        <v>74</v>
      </c>
    </row>
    <row r="20" spans="1:17" ht="40.5" customHeight="1">
      <c r="A20" s="11" t="s">
        <v>32</v>
      </c>
      <c r="B20" s="8">
        <v>2944</v>
      </c>
      <c r="C20" s="8">
        <v>2087</v>
      </c>
      <c r="D20" s="8">
        <v>857</v>
      </c>
      <c r="E20" s="9">
        <v>10.93</v>
      </c>
      <c r="F20" s="8">
        <v>1048</v>
      </c>
      <c r="G20" s="8">
        <v>415</v>
      </c>
      <c r="H20" s="8">
        <v>384</v>
      </c>
      <c r="I20" s="8">
        <v>130</v>
      </c>
      <c r="J20" s="8">
        <v>380</v>
      </c>
      <c r="K20" s="8">
        <v>188</v>
      </c>
      <c r="L20" s="8">
        <v>114</v>
      </c>
      <c r="M20" s="8">
        <v>62</v>
      </c>
      <c r="N20" s="8">
        <v>60</v>
      </c>
      <c r="O20" s="8">
        <v>16</v>
      </c>
      <c r="P20" s="8">
        <v>101</v>
      </c>
      <c r="Q20" s="8">
        <v>46</v>
      </c>
    </row>
    <row r="21" spans="1:17" ht="40.5" customHeight="1">
      <c r="A21" s="11" t="s">
        <v>33</v>
      </c>
      <c r="B21" s="8">
        <v>9232</v>
      </c>
      <c r="C21" s="8">
        <v>7495</v>
      </c>
      <c r="D21" s="8">
        <v>1737</v>
      </c>
      <c r="E21" s="9">
        <v>34.28</v>
      </c>
      <c r="F21" s="8">
        <v>4696</v>
      </c>
      <c r="G21" s="8">
        <v>1063</v>
      </c>
      <c r="H21" s="8">
        <v>876</v>
      </c>
      <c r="I21" s="8">
        <v>210</v>
      </c>
      <c r="J21" s="8">
        <v>1108</v>
      </c>
      <c r="K21" s="8">
        <v>303</v>
      </c>
      <c r="L21" s="8">
        <v>329</v>
      </c>
      <c r="M21" s="8">
        <v>69</v>
      </c>
      <c r="N21" s="8">
        <v>177</v>
      </c>
      <c r="O21" s="8">
        <v>37</v>
      </c>
      <c r="P21" s="8">
        <v>309</v>
      </c>
      <c r="Q21" s="8">
        <v>55</v>
      </c>
    </row>
    <row r="22" spans="1:17" ht="29.65" customHeight="1">
      <c r="A22" s="823" t="s">
        <v>673</v>
      </c>
      <c r="B22" s="825" t="s">
        <v>674</v>
      </c>
      <c r="C22" s="826"/>
      <c r="D22" s="826"/>
      <c r="E22" s="826"/>
      <c r="F22" s="826"/>
      <c r="G22" s="826"/>
      <c r="H22" s="826"/>
      <c r="I22" s="827"/>
      <c r="J22" s="811">
        <v>42545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675</v>
      </c>
      <c r="C23" s="829"/>
      <c r="D23" s="823"/>
      <c r="E23" s="826" t="s">
        <v>676</v>
      </c>
      <c r="F23" s="826"/>
      <c r="G23" s="826"/>
      <c r="H23" s="826"/>
      <c r="I23" s="827"/>
      <c r="J23" s="811">
        <v>2254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677</v>
      </c>
      <c r="F24" s="809"/>
      <c r="G24" s="809"/>
      <c r="H24" s="809"/>
      <c r="I24" s="810"/>
      <c r="J24" s="811">
        <v>324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678</v>
      </c>
      <c r="C25" s="809"/>
      <c r="D25" s="809"/>
      <c r="E25" s="809"/>
      <c r="F25" s="809"/>
      <c r="G25" s="809"/>
      <c r="H25" s="809"/>
      <c r="I25" s="810"/>
      <c r="J25" s="811">
        <v>45123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679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680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681</v>
      </c>
    </row>
    <row r="30" spans="1:17" s="16" customFormat="1" ht="14.25">
      <c r="A30" s="16" t="s">
        <v>682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644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645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26873</v>
      </c>
      <c r="C8" s="18">
        <v>17477</v>
      </c>
      <c r="D8" s="18">
        <v>9396</v>
      </c>
      <c r="E8" s="19">
        <v>100</v>
      </c>
      <c r="F8" s="8">
        <v>9101</v>
      </c>
      <c r="G8" s="8">
        <v>4186</v>
      </c>
      <c r="H8" s="8">
        <v>2980</v>
      </c>
      <c r="I8" s="8">
        <v>1942</v>
      </c>
      <c r="J8" s="8">
        <v>3013</v>
      </c>
      <c r="K8" s="8">
        <v>1636</v>
      </c>
      <c r="L8" s="8">
        <v>868</v>
      </c>
      <c r="M8" s="8">
        <v>686</v>
      </c>
      <c r="N8" s="8">
        <v>603</v>
      </c>
      <c r="O8" s="8">
        <v>439</v>
      </c>
      <c r="P8" s="8">
        <v>912</v>
      </c>
      <c r="Q8" s="8">
        <v>507</v>
      </c>
    </row>
    <row r="9" spans="1:18" ht="40.5" customHeight="1">
      <c r="A9" s="29" t="s">
        <v>209</v>
      </c>
      <c r="B9" s="8">
        <v>285</v>
      </c>
      <c r="C9" s="8">
        <v>201</v>
      </c>
      <c r="D9" s="8">
        <v>84</v>
      </c>
      <c r="E9" s="9">
        <v>1.06</v>
      </c>
      <c r="F9" s="8">
        <v>115</v>
      </c>
      <c r="G9" s="8">
        <v>40</v>
      </c>
      <c r="H9" s="8">
        <v>22</v>
      </c>
      <c r="I9" s="8">
        <v>6</v>
      </c>
      <c r="J9" s="8">
        <v>48</v>
      </c>
      <c r="K9" s="8">
        <v>16</v>
      </c>
      <c r="L9" s="8">
        <v>9</v>
      </c>
      <c r="M9" s="8">
        <v>9</v>
      </c>
      <c r="N9" s="8">
        <v>3</v>
      </c>
      <c r="O9" s="8">
        <v>11</v>
      </c>
      <c r="P9" s="8">
        <v>4</v>
      </c>
      <c r="Q9" s="8">
        <v>2</v>
      </c>
    </row>
    <row r="10" spans="1:18" ht="40.5" customHeight="1">
      <c r="A10" s="29" t="s">
        <v>210</v>
      </c>
      <c r="B10" s="8">
        <v>63</v>
      </c>
      <c r="C10" s="8">
        <v>37</v>
      </c>
      <c r="D10" s="8">
        <v>26</v>
      </c>
      <c r="E10" s="9">
        <v>0.23</v>
      </c>
      <c r="F10" s="8">
        <v>27</v>
      </c>
      <c r="G10" s="8">
        <v>10</v>
      </c>
      <c r="H10" s="8">
        <v>2</v>
      </c>
      <c r="I10" s="8">
        <v>3</v>
      </c>
      <c r="J10" s="8">
        <v>7</v>
      </c>
      <c r="K10" s="8">
        <v>2</v>
      </c>
      <c r="L10" s="8">
        <v>1</v>
      </c>
      <c r="M10" s="8">
        <v>3</v>
      </c>
      <c r="N10" s="8">
        <v>0</v>
      </c>
      <c r="O10" s="8">
        <v>7</v>
      </c>
      <c r="P10" s="8">
        <v>0</v>
      </c>
      <c r="Q10" s="8">
        <v>1</v>
      </c>
    </row>
    <row r="11" spans="1:18" ht="40.5" customHeight="1">
      <c r="A11" s="29" t="s">
        <v>211</v>
      </c>
      <c r="B11" s="8">
        <v>169</v>
      </c>
      <c r="C11" s="8">
        <v>77</v>
      </c>
      <c r="D11" s="8">
        <v>92</v>
      </c>
      <c r="E11" s="9">
        <v>0.63</v>
      </c>
      <c r="F11" s="8">
        <v>22</v>
      </c>
      <c r="G11" s="8">
        <v>30</v>
      </c>
      <c r="H11" s="8">
        <v>11</v>
      </c>
      <c r="I11" s="8">
        <v>5</v>
      </c>
      <c r="J11" s="8">
        <v>5</v>
      </c>
      <c r="K11" s="8">
        <v>2</v>
      </c>
      <c r="L11" s="8">
        <v>8</v>
      </c>
      <c r="M11" s="8">
        <v>10</v>
      </c>
      <c r="N11" s="8">
        <v>3</v>
      </c>
      <c r="O11" s="8">
        <v>30</v>
      </c>
      <c r="P11" s="8">
        <v>28</v>
      </c>
      <c r="Q11" s="8">
        <v>15</v>
      </c>
    </row>
    <row r="12" spans="1:18" ht="40.5" customHeight="1">
      <c r="A12" s="11" t="s">
        <v>212</v>
      </c>
      <c r="B12" s="8">
        <v>631</v>
      </c>
      <c r="C12" s="8">
        <v>195</v>
      </c>
      <c r="D12" s="8">
        <v>436</v>
      </c>
      <c r="E12" s="9">
        <v>2.35</v>
      </c>
      <c r="F12" s="8">
        <v>24</v>
      </c>
      <c r="G12" s="8">
        <v>125</v>
      </c>
      <c r="H12" s="8">
        <v>136</v>
      </c>
      <c r="I12" s="8">
        <v>165</v>
      </c>
      <c r="J12" s="8">
        <v>13</v>
      </c>
      <c r="K12" s="8">
        <v>53</v>
      </c>
      <c r="L12" s="8">
        <v>8</v>
      </c>
      <c r="M12" s="8">
        <v>26</v>
      </c>
      <c r="N12" s="8">
        <v>9</v>
      </c>
      <c r="O12" s="8">
        <v>48</v>
      </c>
      <c r="P12" s="8">
        <v>5</v>
      </c>
      <c r="Q12" s="8">
        <v>19</v>
      </c>
    </row>
    <row r="13" spans="1:18" ht="40.5" customHeight="1">
      <c r="A13" s="11" t="s">
        <v>213</v>
      </c>
      <c r="B13" s="8">
        <v>705</v>
      </c>
      <c r="C13" s="8">
        <v>245</v>
      </c>
      <c r="D13" s="8">
        <v>460</v>
      </c>
      <c r="E13" s="9">
        <v>2.62</v>
      </c>
      <c r="F13" s="8">
        <v>37</v>
      </c>
      <c r="G13" s="8">
        <v>109</v>
      </c>
      <c r="H13" s="8">
        <v>132</v>
      </c>
      <c r="I13" s="8">
        <v>152</v>
      </c>
      <c r="J13" s="8">
        <v>27</v>
      </c>
      <c r="K13" s="8">
        <v>52</v>
      </c>
      <c r="L13" s="8">
        <v>15</v>
      </c>
      <c r="M13" s="8">
        <v>52</v>
      </c>
      <c r="N13" s="8">
        <v>25</v>
      </c>
      <c r="O13" s="8">
        <v>61</v>
      </c>
      <c r="P13" s="8">
        <v>9</v>
      </c>
      <c r="Q13" s="8">
        <v>34</v>
      </c>
    </row>
    <row r="14" spans="1:18" ht="40.5" customHeight="1">
      <c r="A14" s="11" t="s">
        <v>214</v>
      </c>
      <c r="B14" s="8">
        <v>930</v>
      </c>
      <c r="C14" s="8">
        <v>361</v>
      </c>
      <c r="D14" s="8">
        <v>569</v>
      </c>
      <c r="E14" s="9">
        <v>3.46</v>
      </c>
      <c r="F14" s="8">
        <v>86</v>
      </c>
      <c r="G14" s="8">
        <v>224</v>
      </c>
      <c r="H14" s="8">
        <v>101</v>
      </c>
      <c r="I14" s="8">
        <v>139</v>
      </c>
      <c r="J14" s="8">
        <v>64</v>
      </c>
      <c r="K14" s="8">
        <v>64</v>
      </c>
      <c r="L14" s="8">
        <v>43</v>
      </c>
      <c r="M14" s="8">
        <v>70</v>
      </c>
      <c r="N14" s="8">
        <v>45</v>
      </c>
      <c r="O14" s="8">
        <v>42</v>
      </c>
      <c r="P14" s="8">
        <v>22</v>
      </c>
      <c r="Q14" s="8">
        <v>30</v>
      </c>
    </row>
    <row r="15" spans="1:18" ht="40.5" customHeight="1">
      <c r="A15" s="11" t="s">
        <v>215</v>
      </c>
      <c r="B15" s="8">
        <v>1253</v>
      </c>
      <c r="C15" s="8">
        <v>532</v>
      </c>
      <c r="D15" s="8">
        <v>721</v>
      </c>
      <c r="E15" s="9">
        <v>4.66</v>
      </c>
      <c r="F15" s="8">
        <v>232</v>
      </c>
      <c r="G15" s="8">
        <v>292</v>
      </c>
      <c r="H15" s="8">
        <v>140</v>
      </c>
      <c r="I15" s="8">
        <v>147</v>
      </c>
      <c r="J15" s="8">
        <v>66</v>
      </c>
      <c r="K15" s="8">
        <v>119</v>
      </c>
      <c r="L15" s="8">
        <v>33</v>
      </c>
      <c r="M15" s="8">
        <v>74</v>
      </c>
      <c r="N15" s="8">
        <v>38</v>
      </c>
      <c r="O15" s="8">
        <v>38</v>
      </c>
      <c r="P15" s="8">
        <v>23</v>
      </c>
      <c r="Q15" s="8">
        <v>51</v>
      </c>
    </row>
    <row r="16" spans="1:18" ht="40.5" customHeight="1">
      <c r="A16" s="11" t="s">
        <v>216</v>
      </c>
      <c r="B16" s="8">
        <v>1633</v>
      </c>
      <c r="C16" s="8">
        <v>848</v>
      </c>
      <c r="D16" s="8">
        <v>785</v>
      </c>
      <c r="E16" s="9">
        <v>6.08</v>
      </c>
      <c r="F16" s="8">
        <v>470</v>
      </c>
      <c r="G16" s="8">
        <v>341</v>
      </c>
      <c r="H16" s="8">
        <v>147</v>
      </c>
      <c r="I16" s="8">
        <v>188</v>
      </c>
      <c r="J16" s="8">
        <v>85</v>
      </c>
      <c r="K16" s="8">
        <v>110</v>
      </c>
      <c r="L16" s="8">
        <v>76</v>
      </c>
      <c r="M16" s="8">
        <v>57</v>
      </c>
      <c r="N16" s="8">
        <v>36</v>
      </c>
      <c r="O16" s="8">
        <v>39</v>
      </c>
      <c r="P16" s="8">
        <v>34</v>
      </c>
      <c r="Q16" s="8">
        <v>50</v>
      </c>
    </row>
    <row r="17" spans="1:17" ht="40.5" customHeight="1">
      <c r="A17" s="11" t="s">
        <v>217</v>
      </c>
      <c r="B17" s="8">
        <v>1725</v>
      </c>
      <c r="C17" s="8">
        <v>884</v>
      </c>
      <c r="D17" s="8">
        <v>841</v>
      </c>
      <c r="E17" s="9">
        <v>6.42</v>
      </c>
      <c r="F17" s="8">
        <v>441</v>
      </c>
      <c r="G17" s="8">
        <v>382</v>
      </c>
      <c r="H17" s="8">
        <v>172</v>
      </c>
      <c r="I17" s="8">
        <v>139</v>
      </c>
      <c r="J17" s="8">
        <v>110</v>
      </c>
      <c r="K17" s="8">
        <v>152</v>
      </c>
      <c r="L17" s="8">
        <v>40</v>
      </c>
      <c r="M17" s="8">
        <v>73</v>
      </c>
      <c r="N17" s="8">
        <v>44</v>
      </c>
      <c r="O17" s="8">
        <v>41</v>
      </c>
      <c r="P17" s="8">
        <v>77</v>
      </c>
      <c r="Q17" s="8">
        <v>54</v>
      </c>
    </row>
    <row r="18" spans="1:17" ht="40.5" customHeight="1">
      <c r="A18" s="11" t="s">
        <v>218</v>
      </c>
      <c r="B18" s="8">
        <v>4053</v>
      </c>
      <c r="C18" s="8">
        <v>2311</v>
      </c>
      <c r="D18" s="8">
        <v>1742</v>
      </c>
      <c r="E18" s="9">
        <v>15.08</v>
      </c>
      <c r="F18" s="8">
        <v>957</v>
      </c>
      <c r="G18" s="8">
        <v>792</v>
      </c>
      <c r="H18" s="8">
        <v>449</v>
      </c>
      <c r="I18" s="8">
        <v>362</v>
      </c>
      <c r="J18" s="8">
        <v>550</v>
      </c>
      <c r="K18" s="8">
        <v>334</v>
      </c>
      <c r="L18" s="8">
        <v>109</v>
      </c>
      <c r="M18" s="8">
        <v>123</v>
      </c>
      <c r="N18" s="8">
        <v>86</v>
      </c>
      <c r="O18" s="8">
        <v>52</v>
      </c>
      <c r="P18" s="8">
        <v>160</v>
      </c>
      <c r="Q18" s="8">
        <v>79</v>
      </c>
    </row>
    <row r="19" spans="1:17" ht="40.5" customHeight="1">
      <c r="A19" s="11" t="s">
        <v>219</v>
      </c>
      <c r="B19" s="8">
        <v>3717</v>
      </c>
      <c r="C19" s="8">
        <v>2393</v>
      </c>
      <c r="D19" s="8">
        <v>1324</v>
      </c>
      <c r="E19" s="9">
        <v>13.83</v>
      </c>
      <c r="F19" s="8">
        <v>1135</v>
      </c>
      <c r="G19" s="8">
        <v>636</v>
      </c>
      <c r="H19" s="8">
        <v>399</v>
      </c>
      <c r="I19" s="8">
        <v>297</v>
      </c>
      <c r="J19" s="8">
        <v>555</v>
      </c>
      <c r="K19" s="8">
        <v>243</v>
      </c>
      <c r="L19" s="8">
        <v>87</v>
      </c>
      <c r="M19" s="8">
        <v>58</v>
      </c>
      <c r="N19" s="8">
        <v>77</v>
      </c>
      <c r="O19" s="8">
        <v>17</v>
      </c>
      <c r="P19" s="8">
        <v>140</v>
      </c>
      <c r="Q19" s="8">
        <v>73</v>
      </c>
    </row>
    <row r="20" spans="1:17" ht="40.5" customHeight="1">
      <c r="A20" s="11" t="s">
        <v>220</v>
      </c>
      <c r="B20" s="8">
        <v>3139</v>
      </c>
      <c r="C20" s="8">
        <v>2242</v>
      </c>
      <c r="D20" s="8">
        <v>897</v>
      </c>
      <c r="E20" s="9">
        <v>11.68</v>
      </c>
      <c r="F20" s="8">
        <v>1225</v>
      </c>
      <c r="G20" s="8">
        <v>451</v>
      </c>
      <c r="H20" s="8">
        <v>382</v>
      </c>
      <c r="I20" s="8">
        <v>132</v>
      </c>
      <c r="J20" s="8">
        <v>370</v>
      </c>
      <c r="K20" s="8">
        <v>189</v>
      </c>
      <c r="L20" s="8">
        <v>107</v>
      </c>
      <c r="M20" s="8">
        <v>62</v>
      </c>
      <c r="N20" s="8">
        <v>60</v>
      </c>
      <c r="O20" s="8">
        <v>17</v>
      </c>
      <c r="P20" s="8">
        <v>98</v>
      </c>
      <c r="Q20" s="8">
        <v>46</v>
      </c>
    </row>
    <row r="21" spans="1:17" ht="40.5" customHeight="1">
      <c r="A21" s="11" t="s">
        <v>221</v>
      </c>
      <c r="B21" s="8">
        <v>8570</v>
      </c>
      <c r="C21" s="8">
        <v>7151</v>
      </c>
      <c r="D21" s="8">
        <v>1419</v>
      </c>
      <c r="E21" s="9">
        <v>31.89</v>
      </c>
      <c r="F21" s="8">
        <v>4330</v>
      </c>
      <c r="G21" s="8">
        <v>754</v>
      </c>
      <c r="H21" s="8">
        <v>887</v>
      </c>
      <c r="I21" s="8">
        <v>207</v>
      </c>
      <c r="J21" s="8">
        <v>1113</v>
      </c>
      <c r="K21" s="8">
        <v>300</v>
      </c>
      <c r="L21" s="8">
        <v>332</v>
      </c>
      <c r="M21" s="8">
        <v>69</v>
      </c>
      <c r="N21" s="8">
        <v>177</v>
      </c>
      <c r="O21" s="8">
        <v>36</v>
      </c>
      <c r="P21" s="8">
        <v>312</v>
      </c>
      <c r="Q21" s="8">
        <v>53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41636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2670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1027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45333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642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643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26748</v>
      </c>
      <c r="C8" s="18">
        <v>17346</v>
      </c>
      <c r="D8" s="18">
        <v>9402</v>
      </c>
      <c r="E8" s="19">
        <v>100</v>
      </c>
      <c r="F8" s="8">
        <v>9036</v>
      </c>
      <c r="G8" s="8">
        <v>4164</v>
      </c>
      <c r="H8" s="8">
        <v>2961</v>
      </c>
      <c r="I8" s="8">
        <v>1978</v>
      </c>
      <c r="J8" s="8">
        <v>2980</v>
      </c>
      <c r="K8" s="8">
        <v>1632</v>
      </c>
      <c r="L8" s="8">
        <v>851</v>
      </c>
      <c r="M8" s="8">
        <v>686</v>
      </c>
      <c r="N8" s="8">
        <v>609</v>
      </c>
      <c r="O8" s="8">
        <v>429</v>
      </c>
      <c r="P8" s="8">
        <v>909</v>
      </c>
      <c r="Q8" s="8">
        <v>513</v>
      </c>
    </row>
    <row r="9" spans="1:18" ht="40.5" customHeight="1">
      <c r="A9" s="29" t="s">
        <v>209</v>
      </c>
      <c r="B9" s="8">
        <v>364</v>
      </c>
      <c r="C9" s="8">
        <v>264</v>
      </c>
      <c r="D9" s="8">
        <v>100</v>
      </c>
      <c r="E9" s="9">
        <v>1.36</v>
      </c>
      <c r="F9" s="8">
        <v>159</v>
      </c>
      <c r="G9" s="8">
        <v>40</v>
      </c>
      <c r="H9" s="8">
        <v>33</v>
      </c>
      <c r="I9" s="8">
        <v>8</v>
      </c>
      <c r="J9" s="8">
        <v>48</v>
      </c>
      <c r="K9" s="8">
        <v>29</v>
      </c>
      <c r="L9" s="8">
        <v>4</v>
      </c>
      <c r="M9" s="8">
        <v>6</v>
      </c>
      <c r="N9" s="8">
        <v>2</v>
      </c>
      <c r="O9" s="8">
        <v>7</v>
      </c>
      <c r="P9" s="8">
        <v>18</v>
      </c>
      <c r="Q9" s="8">
        <v>10</v>
      </c>
    </row>
    <row r="10" spans="1:18" ht="40.5" customHeight="1">
      <c r="A10" s="29" t="s">
        <v>210</v>
      </c>
      <c r="B10" s="8">
        <v>79</v>
      </c>
      <c r="C10" s="8">
        <v>57</v>
      </c>
      <c r="D10" s="8">
        <v>22</v>
      </c>
      <c r="E10" s="9">
        <v>0.3</v>
      </c>
      <c r="F10" s="8">
        <v>31</v>
      </c>
      <c r="G10" s="8">
        <v>5</v>
      </c>
      <c r="H10" s="8">
        <v>2</v>
      </c>
      <c r="I10" s="8">
        <v>3</v>
      </c>
      <c r="J10" s="8">
        <v>2</v>
      </c>
      <c r="K10" s="8">
        <v>1</v>
      </c>
      <c r="L10" s="8">
        <v>1</v>
      </c>
      <c r="M10" s="8">
        <v>4</v>
      </c>
      <c r="N10" s="8">
        <v>0</v>
      </c>
      <c r="O10" s="8">
        <v>8</v>
      </c>
      <c r="P10" s="8">
        <v>21</v>
      </c>
      <c r="Q10" s="8">
        <v>1</v>
      </c>
    </row>
    <row r="11" spans="1:18" ht="40.5" customHeight="1">
      <c r="A11" s="29" t="s">
        <v>211</v>
      </c>
      <c r="B11" s="8">
        <v>160</v>
      </c>
      <c r="C11" s="8">
        <v>64</v>
      </c>
      <c r="D11" s="8">
        <v>96</v>
      </c>
      <c r="E11" s="9">
        <v>0.6</v>
      </c>
      <c r="F11" s="8">
        <v>20</v>
      </c>
      <c r="G11" s="8">
        <v>43</v>
      </c>
      <c r="H11" s="8">
        <v>15</v>
      </c>
      <c r="I11" s="8">
        <v>6</v>
      </c>
      <c r="J11" s="8">
        <v>12</v>
      </c>
      <c r="K11" s="8">
        <v>4</v>
      </c>
      <c r="L11" s="8">
        <v>7</v>
      </c>
      <c r="M11" s="8">
        <v>11</v>
      </c>
      <c r="N11" s="8">
        <v>2</v>
      </c>
      <c r="O11" s="8">
        <v>24</v>
      </c>
      <c r="P11" s="8">
        <v>8</v>
      </c>
      <c r="Q11" s="8">
        <v>8</v>
      </c>
    </row>
    <row r="12" spans="1:18" ht="40.5" customHeight="1">
      <c r="A12" s="11" t="s">
        <v>212</v>
      </c>
      <c r="B12" s="8">
        <v>626</v>
      </c>
      <c r="C12" s="8">
        <v>190</v>
      </c>
      <c r="D12" s="8">
        <v>436</v>
      </c>
      <c r="E12" s="9">
        <v>2.34</v>
      </c>
      <c r="F12" s="8">
        <v>24</v>
      </c>
      <c r="G12" s="8">
        <v>113</v>
      </c>
      <c r="H12" s="8">
        <v>134</v>
      </c>
      <c r="I12" s="8">
        <v>175</v>
      </c>
      <c r="J12" s="8">
        <v>10</v>
      </c>
      <c r="K12" s="8">
        <v>47</v>
      </c>
      <c r="L12" s="8">
        <v>8</v>
      </c>
      <c r="M12" s="8">
        <v>32</v>
      </c>
      <c r="N12" s="8">
        <v>9</v>
      </c>
      <c r="O12" s="8">
        <v>51</v>
      </c>
      <c r="P12" s="8">
        <v>5</v>
      </c>
      <c r="Q12" s="8">
        <v>18</v>
      </c>
    </row>
    <row r="13" spans="1:18" ht="40.5" customHeight="1">
      <c r="A13" s="11" t="s">
        <v>213</v>
      </c>
      <c r="B13" s="8">
        <v>710</v>
      </c>
      <c r="C13" s="8">
        <v>246</v>
      </c>
      <c r="D13" s="8">
        <v>464</v>
      </c>
      <c r="E13" s="9">
        <v>2.65</v>
      </c>
      <c r="F13" s="8">
        <v>34</v>
      </c>
      <c r="G13" s="8">
        <v>109</v>
      </c>
      <c r="H13" s="8">
        <v>133</v>
      </c>
      <c r="I13" s="8">
        <v>162</v>
      </c>
      <c r="J13" s="8">
        <v>27</v>
      </c>
      <c r="K13" s="8">
        <v>55</v>
      </c>
      <c r="L13" s="8">
        <v>15</v>
      </c>
      <c r="M13" s="8">
        <v>39</v>
      </c>
      <c r="N13" s="8">
        <v>26</v>
      </c>
      <c r="O13" s="8">
        <v>61</v>
      </c>
      <c r="P13" s="8">
        <v>11</v>
      </c>
      <c r="Q13" s="8">
        <v>38</v>
      </c>
    </row>
    <row r="14" spans="1:18" ht="40.5" customHeight="1">
      <c r="A14" s="11" t="s">
        <v>214</v>
      </c>
      <c r="B14" s="8">
        <v>943</v>
      </c>
      <c r="C14" s="8">
        <v>360</v>
      </c>
      <c r="D14" s="8">
        <v>583</v>
      </c>
      <c r="E14" s="9">
        <v>3.53</v>
      </c>
      <c r="F14" s="8">
        <v>84</v>
      </c>
      <c r="G14" s="8">
        <v>212</v>
      </c>
      <c r="H14" s="8">
        <v>105</v>
      </c>
      <c r="I14" s="8">
        <v>157</v>
      </c>
      <c r="J14" s="8">
        <v>56</v>
      </c>
      <c r="K14" s="8">
        <v>70</v>
      </c>
      <c r="L14" s="8">
        <v>43</v>
      </c>
      <c r="M14" s="8">
        <v>72</v>
      </c>
      <c r="N14" s="8">
        <v>51</v>
      </c>
      <c r="O14" s="8">
        <v>40</v>
      </c>
      <c r="P14" s="8">
        <v>21</v>
      </c>
      <c r="Q14" s="8">
        <v>32</v>
      </c>
    </row>
    <row r="15" spans="1:18" ht="40.5" customHeight="1">
      <c r="A15" s="11" t="s">
        <v>215</v>
      </c>
      <c r="B15" s="8">
        <v>1262</v>
      </c>
      <c r="C15" s="8">
        <v>561</v>
      </c>
      <c r="D15" s="8">
        <v>701</v>
      </c>
      <c r="E15" s="9">
        <v>4.72</v>
      </c>
      <c r="F15" s="8">
        <v>249</v>
      </c>
      <c r="G15" s="8">
        <v>259</v>
      </c>
      <c r="H15" s="8">
        <v>154</v>
      </c>
      <c r="I15" s="8">
        <v>159</v>
      </c>
      <c r="J15" s="8">
        <v>62</v>
      </c>
      <c r="K15" s="8">
        <v>120</v>
      </c>
      <c r="L15" s="8">
        <v>35</v>
      </c>
      <c r="M15" s="8">
        <v>73</v>
      </c>
      <c r="N15" s="8">
        <v>38</v>
      </c>
      <c r="O15" s="8">
        <v>41</v>
      </c>
      <c r="P15" s="8">
        <v>23</v>
      </c>
      <c r="Q15" s="8">
        <v>49</v>
      </c>
    </row>
    <row r="16" spans="1:18" ht="40.5" customHeight="1">
      <c r="A16" s="11" t="s">
        <v>216</v>
      </c>
      <c r="B16" s="8">
        <v>1598</v>
      </c>
      <c r="C16" s="8">
        <v>825</v>
      </c>
      <c r="D16" s="8">
        <v>773</v>
      </c>
      <c r="E16" s="9">
        <v>5.97</v>
      </c>
      <c r="F16" s="8">
        <v>441</v>
      </c>
      <c r="G16" s="8">
        <v>318</v>
      </c>
      <c r="H16" s="8">
        <v>159</v>
      </c>
      <c r="I16" s="8">
        <v>188</v>
      </c>
      <c r="J16" s="8">
        <v>88</v>
      </c>
      <c r="K16" s="8">
        <v>111</v>
      </c>
      <c r="L16" s="8">
        <v>70</v>
      </c>
      <c r="M16" s="8">
        <v>68</v>
      </c>
      <c r="N16" s="8">
        <v>36</v>
      </c>
      <c r="O16" s="8">
        <v>36</v>
      </c>
      <c r="P16" s="8">
        <v>31</v>
      </c>
      <c r="Q16" s="8">
        <v>52</v>
      </c>
    </row>
    <row r="17" spans="1:17" ht="40.5" customHeight="1">
      <c r="A17" s="11" t="s">
        <v>217</v>
      </c>
      <c r="B17" s="8">
        <v>1574</v>
      </c>
      <c r="C17" s="8">
        <v>790</v>
      </c>
      <c r="D17" s="8">
        <v>784</v>
      </c>
      <c r="E17" s="9">
        <v>5.88</v>
      </c>
      <c r="F17" s="8">
        <v>382</v>
      </c>
      <c r="G17" s="8">
        <v>332</v>
      </c>
      <c r="H17" s="8">
        <v>143</v>
      </c>
      <c r="I17" s="8">
        <v>151</v>
      </c>
      <c r="J17" s="8">
        <v>102</v>
      </c>
      <c r="K17" s="8">
        <v>136</v>
      </c>
      <c r="L17" s="8">
        <v>44</v>
      </c>
      <c r="M17" s="8">
        <v>69</v>
      </c>
      <c r="N17" s="8">
        <v>44</v>
      </c>
      <c r="O17" s="8">
        <v>40</v>
      </c>
      <c r="P17" s="8">
        <v>75</v>
      </c>
      <c r="Q17" s="8">
        <v>56</v>
      </c>
    </row>
    <row r="18" spans="1:17" ht="40.5" customHeight="1">
      <c r="A18" s="11" t="s">
        <v>218</v>
      </c>
      <c r="B18" s="8">
        <v>3934</v>
      </c>
      <c r="C18" s="8">
        <v>2235</v>
      </c>
      <c r="D18" s="8">
        <v>1699</v>
      </c>
      <c r="E18" s="9">
        <v>14.71</v>
      </c>
      <c r="F18" s="8">
        <v>907</v>
      </c>
      <c r="G18" s="8">
        <v>741</v>
      </c>
      <c r="H18" s="8">
        <v>431</v>
      </c>
      <c r="I18" s="8">
        <v>372</v>
      </c>
      <c r="J18" s="8">
        <v>548</v>
      </c>
      <c r="K18" s="8">
        <v>330</v>
      </c>
      <c r="L18" s="8">
        <v>101</v>
      </c>
      <c r="M18" s="8">
        <v>122</v>
      </c>
      <c r="N18" s="8">
        <v>88</v>
      </c>
      <c r="O18" s="8">
        <v>51</v>
      </c>
      <c r="P18" s="8">
        <v>160</v>
      </c>
      <c r="Q18" s="8">
        <v>83</v>
      </c>
    </row>
    <row r="19" spans="1:17" ht="40.5" customHeight="1">
      <c r="A19" s="11" t="s">
        <v>219</v>
      </c>
      <c r="B19" s="8">
        <v>3620</v>
      </c>
      <c r="C19" s="8">
        <v>2333</v>
      </c>
      <c r="D19" s="8">
        <v>1287</v>
      </c>
      <c r="E19" s="9">
        <v>13.53</v>
      </c>
      <c r="F19" s="8">
        <v>1080</v>
      </c>
      <c r="G19" s="8">
        <v>634</v>
      </c>
      <c r="H19" s="8">
        <v>407</v>
      </c>
      <c r="I19" s="8">
        <v>261</v>
      </c>
      <c r="J19" s="8">
        <v>550</v>
      </c>
      <c r="K19" s="8">
        <v>243</v>
      </c>
      <c r="L19" s="8">
        <v>88</v>
      </c>
      <c r="M19" s="8">
        <v>60</v>
      </c>
      <c r="N19" s="8">
        <v>75</v>
      </c>
      <c r="O19" s="8">
        <v>18</v>
      </c>
      <c r="P19" s="8">
        <v>133</v>
      </c>
      <c r="Q19" s="8">
        <v>71</v>
      </c>
    </row>
    <row r="20" spans="1:17" ht="40.5" customHeight="1">
      <c r="A20" s="11" t="s">
        <v>220</v>
      </c>
      <c r="B20" s="8">
        <v>3134</v>
      </c>
      <c r="C20" s="8">
        <v>2227</v>
      </c>
      <c r="D20" s="8">
        <v>907</v>
      </c>
      <c r="E20" s="9">
        <v>11.72</v>
      </c>
      <c r="F20" s="8">
        <v>1194</v>
      </c>
      <c r="G20" s="8">
        <v>463</v>
      </c>
      <c r="H20" s="8">
        <v>379</v>
      </c>
      <c r="I20" s="8">
        <v>134</v>
      </c>
      <c r="J20" s="8">
        <v>377</v>
      </c>
      <c r="K20" s="8">
        <v>186</v>
      </c>
      <c r="L20" s="8">
        <v>115</v>
      </c>
      <c r="M20" s="8">
        <v>62</v>
      </c>
      <c r="N20" s="8">
        <v>64</v>
      </c>
      <c r="O20" s="8">
        <v>17</v>
      </c>
      <c r="P20" s="8">
        <v>98</v>
      </c>
      <c r="Q20" s="8">
        <v>45</v>
      </c>
    </row>
    <row r="21" spans="1:17" ht="40.5" customHeight="1">
      <c r="A21" s="11" t="s">
        <v>221</v>
      </c>
      <c r="B21" s="8">
        <v>8744</v>
      </c>
      <c r="C21" s="8">
        <v>7194</v>
      </c>
      <c r="D21" s="8">
        <v>1550</v>
      </c>
      <c r="E21" s="9">
        <v>32.69</v>
      </c>
      <c r="F21" s="8">
        <v>4431</v>
      </c>
      <c r="G21" s="8">
        <v>895</v>
      </c>
      <c r="H21" s="8">
        <v>866</v>
      </c>
      <c r="I21" s="8">
        <v>202</v>
      </c>
      <c r="J21" s="8">
        <v>1098</v>
      </c>
      <c r="K21" s="8">
        <v>300</v>
      </c>
      <c r="L21" s="8">
        <v>320</v>
      </c>
      <c r="M21" s="8">
        <v>68</v>
      </c>
      <c r="N21" s="8">
        <v>174</v>
      </c>
      <c r="O21" s="8">
        <v>35</v>
      </c>
      <c r="P21" s="8">
        <v>305</v>
      </c>
      <c r="Q21" s="8">
        <v>50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41465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2597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8911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52973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640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641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26648</v>
      </c>
      <c r="C8" s="18">
        <v>17213</v>
      </c>
      <c r="D8" s="18">
        <v>9435</v>
      </c>
      <c r="E8" s="19">
        <v>100</v>
      </c>
      <c r="F8" s="8">
        <v>8936</v>
      </c>
      <c r="G8" s="8">
        <v>4163</v>
      </c>
      <c r="H8" s="8">
        <v>2961</v>
      </c>
      <c r="I8" s="8">
        <v>2010</v>
      </c>
      <c r="J8" s="8">
        <v>2952</v>
      </c>
      <c r="K8" s="8">
        <v>1632</v>
      </c>
      <c r="L8" s="8">
        <v>863</v>
      </c>
      <c r="M8" s="8">
        <v>688</v>
      </c>
      <c r="N8" s="8">
        <v>599</v>
      </c>
      <c r="O8" s="8">
        <v>430</v>
      </c>
      <c r="P8" s="8">
        <v>902</v>
      </c>
      <c r="Q8" s="8">
        <v>512</v>
      </c>
    </row>
    <row r="9" spans="1:18" ht="40.5" customHeight="1">
      <c r="A9" s="29" t="s">
        <v>209</v>
      </c>
      <c r="B9" s="8">
        <v>522</v>
      </c>
      <c r="C9" s="8">
        <v>378</v>
      </c>
      <c r="D9" s="8">
        <v>144</v>
      </c>
      <c r="E9" s="9">
        <v>1.96</v>
      </c>
      <c r="F9" s="8">
        <v>263</v>
      </c>
      <c r="G9" s="8">
        <v>53</v>
      </c>
      <c r="H9" s="8">
        <v>36</v>
      </c>
      <c r="I9" s="8">
        <v>39</v>
      </c>
      <c r="J9" s="8">
        <v>62</v>
      </c>
      <c r="K9" s="8">
        <v>24</v>
      </c>
      <c r="L9" s="8">
        <v>7</v>
      </c>
      <c r="M9" s="8">
        <v>12</v>
      </c>
      <c r="N9" s="8">
        <v>5</v>
      </c>
      <c r="O9" s="8">
        <v>11</v>
      </c>
      <c r="P9" s="8">
        <v>5</v>
      </c>
      <c r="Q9" s="8">
        <v>5</v>
      </c>
    </row>
    <row r="10" spans="1:18" ht="40.5" customHeight="1">
      <c r="A10" s="29" t="s">
        <v>210</v>
      </c>
      <c r="B10" s="8">
        <v>55</v>
      </c>
      <c r="C10" s="8">
        <v>31</v>
      </c>
      <c r="D10" s="8">
        <v>24</v>
      </c>
      <c r="E10" s="9">
        <v>0.21</v>
      </c>
      <c r="F10" s="8">
        <v>23</v>
      </c>
      <c r="G10" s="8">
        <v>8</v>
      </c>
      <c r="H10" s="8">
        <v>2</v>
      </c>
      <c r="I10" s="8">
        <v>4</v>
      </c>
      <c r="J10" s="8">
        <v>2</v>
      </c>
      <c r="K10" s="8">
        <v>1</v>
      </c>
      <c r="L10" s="8">
        <v>2</v>
      </c>
      <c r="M10" s="8">
        <v>4</v>
      </c>
      <c r="N10" s="8">
        <v>2</v>
      </c>
      <c r="O10" s="8">
        <v>6</v>
      </c>
      <c r="P10" s="8">
        <v>0</v>
      </c>
      <c r="Q10" s="8">
        <v>1</v>
      </c>
    </row>
    <row r="11" spans="1:18" ht="40.5" customHeight="1">
      <c r="A11" s="29" t="s">
        <v>211</v>
      </c>
      <c r="B11" s="8">
        <v>217</v>
      </c>
      <c r="C11" s="8">
        <v>96</v>
      </c>
      <c r="D11" s="8">
        <v>121</v>
      </c>
      <c r="E11" s="9">
        <v>0.81</v>
      </c>
      <c r="F11" s="8">
        <v>31</v>
      </c>
      <c r="G11" s="8">
        <v>52</v>
      </c>
      <c r="H11" s="8">
        <v>17</v>
      </c>
      <c r="I11" s="8">
        <v>11</v>
      </c>
      <c r="J11" s="8">
        <v>11</v>
      </c>
      <c r="K11" s="8">
        <v>10</v>
      </c>
      <c r="L11" s="8">
        <v>6</v>
      </c>
      <c r="M11" s="8">
        <v>10</v>
      </c>
      <c r="N11" s="8">
        <v>1</v>
      </c>
      <c r="O11" s="8">
        <v>24</v>
      </c>
      <c r="P11" s="8">
        <v>30</v>
      </c>
      <c r="Q11" s="8">
        <v>14</v>
      </c>
    </row>
    <row r="12" spans="1:18" ht="40.5" customHeight="1">
      <c r="A12" s="11" t="s">
        <v>212</v>
      </c>
      <c r="B12" s="8">
        <v>587</v>
      </c>
      <c r="C12" s="8">
        <v>177</v>
      </c>
      <c r="D12" s="8">
        <v>410</v>
      </c>
      <c r="E12" s="9">
        <v>2.2000000000000002</v>
      </c>
      <c r="F12" s="8">
        <v>20</v>
      </c>
      <c r="G12" s="8">
        <v>111</v>
      </c>
      <c r="H12" s="8">
        <v>123</v>
      </c>
      <c r="I12" s="8">
        <v>160</v>
      </c>
      <c r="J12" s="8">
        <v>10</v>
      </c>
      <c r="K12" s="8">
        <v>48</v>
      </c>
      <c r="L12" s="8">
        <v>8</v>
      </c>
      <c r="M12" s="8">
        <v>30</v>
      </c>
      <c r="N12" s="8">
        <v>10</v>
      </c>
      <c r="O12" s="8">
        <v>45</v>
      </c>
      <c r="P12" s="8">
        <v>6</v>
      </c>
      <c r="Q12" s="8">
        <v>16</v>
      </c>
    </row>
    <row r="13" spans="1:18" ht="40.5" customHeight="1">
      <c r="A13" s="11" t="s">
        <v>213</v>
      </c>
      <c r="B13" s="8">
        <v>718</v>
      </c>
      <c r="C13" s="8">
        <v>252</v>
      </c>
      <c r="D13" s="8">
        <v>466</v>
      </c>
      <c r="E13" s="9">
        <v>2.69</v>
      </c>
      <c r="F13" s="8">
        <v>34</v>
      </c>
      <c r="G13" s="8">
        <v>104</v>
      </c>
      <c r="H13" s="8">
        <v>140</v>
      </c>
      <c r="I13" s="8">
        <v>164</v>
      </c>
      <c r="J13" s="8">
        <v>24</v>
      </c>
      <c r="K13" s="8">
        <v>55</v>
      </c>
      <c r="L13" s="8">
        <v>16</v>
      </c>
      <c r="M13" s="8">
        <v>44</v>
      </c>
      <c r="N13" s="8">
        <v>30</v>
      </c>
      <c r="O13" s="8">
        <v>61</v>
      </c>
      <c r="P13" s="8">
        <v>8</v>
      </c>
      <c r="Q13" s="8">
        <v>38</v>
      </c>
    </row>
    <row r="14" spans="1:18" ht="40.5" customHeight="1">
      <c r="A14" s="11" t="s">
        <v>214</v>
      </c>
      <c r="B14" s="8">
        <v>905</v>
      </c>
      <c r="C14" s="8">
        <v>345</v>
      </c>
      <c r="D14" s="8">
        <v>560</v>
      </c>
      <c r="E14" s="9">
        <v>3.4</v>
      </c>
      <c r="F14" s="8">
        <v>82</v>
      </c>
      <c r="G14" s="8">
        <v>191</v>
      </c>
      <c r="H14" s="8">
        <v>95</v>
      </c>
      <c r="I14" s="8">
        <v>156</v>
      </c>
      <c r="J14" s="8">
        <v>56</v>
      </c>
      <c r="K14" s="8">
        <v>64</v>
      </c>
      <c r="L14" s="8">
        <v>43</v>
      </c>
      <c r="M14" s="8">
        <v>72</v>
      </c>
      <c r="N14" s="8">
        <v>45</v>
      </c>
      <c r="O14" s="8">
        <v>44</v>
      </c>
      <c r="P14" s="8">
        <v>24</v>
      </c>
      <c r="Q14" s="8">
        <v>33</v>
      </c>
    </row>
    <row r="15" spans="1:18" ht="40.5" customHeight="1">
      <c r="A15" s="11" t="s">
        <v>215</v>
      </c>
      <c r="B15" s="8">
        <v>1269</v>
      </c>
      <c r="C15" s="8">
        <v>529</v>
      </c>
      <c r="D15" s="8">
        <v>740</v>
      </c>
      <c r="E15" s="9">
        <v>4.76</v>
      </c>
      <c r="F15" s="8">
        <v>216</v>
      </c>
      <c r="G15" s="8">
        <v>289</v>
      </c>
      <c r="H15" s="8">
        <v>154</v>
      </c>
      <c r="I15" s="8">
        <v>168</v>
      </c>
      <c r="J15" s="8">
        <v>63</v>
      </c>
      <c r="K15" s="8">
        <v>117</v>
      </c>
      <c r="L15" s="8">
        <v>35</v>
      </c>
      <c r="M15" s="8">
        <v>69</v>
      </c>
      <c r="N15" s="8">
        <v>37</v>
      </c>
      <c r="O15" s="8">
        <v>45</v>
      </c>
      <c r="P15" s="8">
        <v>24</v>
      </c>
      <c r="Q15" s="8">
        <v>52</v>
      </c>
    </row>
    <row r="16" spans="1:18" ht="40.5" customHeight="1">
      <c r="A16" s="11" t="s">
        <v>216</v>
      </c>
      <c r="B16" s="8">
        <v>1544</v>
      </c>
      <c r="C16" s="8">
        <v>786</v>
      </c>
      <c r="D16" s="8">
        <v>758</v>
      </c>
      <c r="E16" s="9">
        <v>5.79</v>
      </c>
      <c r="F16" s="8">
        <v>441</v>
      </c>
      <c r="G16" s="8">
        <v>314</v>
      </c>
      <c r="H16" s="8">
        <v>133</v>
      </c>
      <c r="I16" s="8">
        <v>182</v>
      </c>
      <c r="J16" s="8">
        <v>81</v>
      </c>
      <c r="K16" s="8">
        <v>108</v>
      </c>
      <c r="L16" s="8">
        <v>66</v>
      </c>
      <c r="M16" s="8">
        <v>66</v>
      </c>
      <c r="N16" s="8">
        <v>36</v>
      </c>
      <c r="O16" s="8">
        <v>39</v>
      </c>
      <c r="P16" s="8">
        <v>29</v>
      </c>
      <c r="Q16" s="8">
        <v>49</v>
      </c>
    </row>
    <row r="17" spans="1:17" ht="40.5" customHeight="1">
      <c r="A17" s="11" t="s">
        <v>217</v>
      </c>
      <c r="B17" s="8">
        <v>1607</v>
      </c>
      <c r="C17" s="8">
        <v>825</v>
      </c>
      <c r="D17" s="8">
        <v>782</v>
      </c>
      <c r="E17" s="9">
        <v>6.03</v>
      </c>
      <c r="F17" s="8">
        <v>382</v>
      </c>
      <c r="G17" s="8">
        <v>329</v>
      </c>
      <c r="H17" s="8">
        <v>178</v>
      </c>
      <c r="I17" s="8">
        <v>153</v>
      </c>
      <c r="J17" s="8">
        <v>92</v>
      </c>
      <c r="K17" s="8">
        <v>141</v>
      </c>
      <c r="L17" s="8">
        <v>46</v>
      </c>
      <c r="M17" s="8">
        <v>63</v>
      </c>
      <c r="N17" s="8">
        <v>56</v>
      </c>
      <c r="O17" s="8">
        <v>40</v>
      </c>
      <c r="P17" s="8">
        <v>71</v>
      </c>
      <c r="Q17" s="8">
        <v>56</v>
      </c>
    </row>
    <row r="18" spans="1:17" ht="40.5" customHeight="1">
      <c r="A18" s="11" t="s">
        <v>218</v>
      </c>
      <c r="B18" s="8">
        <v>3817</v>
      </c>
      <c r="C18" s="8">
        <v>2142</v>
      </c>
      <c r="D18" s="8">
        <v>1675</v>
      </c>
      <c r="E18" s="9">
        <v>14.32</v>
      </c>
      <c r="F18" s="8">
        <v>832</v>
      </c>
      <c r="G18" s="8">
        <v>707</v>
      </c>
      <c r="H18" s="8">
        <v>431</v>
      </c>
      <c r="I18" s="8">
        <v>378</v>
      </c>
      <c r="J18" s="8">
        <v>541</v>
      </c>
      <c r="K18" s="8">
        <v>334</v>
      </c>
      <c r="L18" s="8">
        <v>107</v>
      </c>
      <c r="M18" s="8">
        <v>130</v>
      </c>
      <c r="N18" s="8">
        <v>75</v>
      </c>
      <c r="O18" s="8">
        <v>47</v>
      </c>
      <c r="P18" s="8">
        <v>156</v>
      </c>
      <c r="Q18" s="8">
        <v>79</v>
      </c>
    </row>
    <row r="19" spans="1:17" ht="40.5" customHeight="1">
      <c r="A19" s="11" t="s">
        <v>219</v>
      </c>
      <c r="B19" s="8">
        <v>3364</v>
      </c>
      <c r="C19" s="8">
        <v>2160</v>
      </c>
      <c r="D19" s="8">
        <v>1204</v>
      </c>
      <c r="E19" s="9">
        <v>12.62</v>
      </c>
      <c r="F19" s="8">
        <v>934</v>
      </c>
      <c r="G19" s="8">
        <v>556</v>
      </c>
      <c r="H19" s="8">
        <v>418</v>
      </c>
      <c r="I19" s="8">
        <v>263</v>
      </c>
      <c r="J19" s="8">
        <v>520</v>
      </c>
      <c r="K19" s="8">
        <v>245</v>
      </c>
      <c r="L19" s="8">
        <v>80</v>
      </c>
      <c r="M19" s="8">
        <v>55</v>
      </c>
      <c r="N19" s="8">
        <v>73</v>
      </c>
      <c r="O19" s="8">
        <v>15</v>
      </c>
      <c r="P19" s="8">
        <v>135</v>
      </c>
      <c r="Q19" s="8">
        <v>70</v>
      </c>
    </row>
    <row r="20" spans="1:17" ht="40.5" customHeight="1">
      <c r="A20" s="11" t="s">
        <v>220</v>
      </c>
      <c r="B20" s="8">
        <v>2828</v>
      </c>
      <c r="C20" s="8">
        <v>1984</v>
      </c>
      <c r="D20" s="8">
        <v>844</v>
      </c>
      <c r="E20" s="9">
        <v>10.61</v>
      </c>
      <c r="F20" s="8">
        <v>955</v>
      </c>
      <c r="G20" s="8">
        <v>395</v>
      </c>
      <c r="H20" s="8">
        <v>373</v>
      </c>
      <c r="I20" s="8">
        <v>130</v>
      </c>
      <c r="J20" s="8">
        <v>382</v>
      </c>
      <c r="K20" s="8">
        <v>187</v>
      </c>
      <c r="L20" s="8">
        <v>115</v>
      </c>
      <c r="M20" s="8">
        <v>64</v>
      </c>
      <c r="N20" s="8">
        <v>62</v>
      </c>
      <c r="O20" s="8">
        <v>22</v>
      </c>
      <c r="P20" s="8">
        <v>97</v>
      </c>
      <c r="Q20" s="8">
        <v>46</v>
      </c>
    </row>
    <row r="21" spans="1:17" ht="40.5" customHeight="1">
      <c r="A21" s="11" t="s">
        <v>221</v>
      </c>
      <c r="B21" s="8">
        <v>9215</v>
      </c>
      <c r="C21" s="8">
        <v>7508</v>
      </c>
      <c r="D21" s="8">
        <v>1707</v>
      </c>
      <c r="E21" s="9">
        <v>34.58</v>
      </c>
      <c r="F21" s="8">
        <v>4723</v>
      </c>
      <c r="G21" s="8">
        <v>1054</v>
      </c>
      <c r="H21" s="8">
        <v>861</v>
      </c>
      <c r="I21" s="8">
        <v>202</v>
      </c>
      <c r="J21" s="8">
        <v>1108</v>
      </c>
      <c r="K21" s="8">
        <v>298</v>
      </c>
      <c r="L21" s="8">
        <v>332</v>
      </c>
      <c r="M21" s="8">
        <v>69</v>
      </c>
      <c r="N21" s="8">
        <v>167</v>
      </c>
      <c r="O21" s="8">
        <v>31</v>
      </c>
      <c r="P21" s="8">
        <v>317</v>
      </c>
      <c r="Q21" s="8">
        <v>53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42957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2570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1108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46636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638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639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67" t="s">
        <v>202</v>
      </c>
      <c r="C7" s="68" t="s">
        <v>203</v>
      </c>
      <c r="D7" s="6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25929</v>
      </c>
      <c r="C8" s="18">
        <v>16721</v>
      </c>
      <c r="D8" s="18">
        <v>9208</v>
      </c>
      <c r="E8" s="19">
        <v>100</v>
      </c>
      <c r="F8" s="8">
        <v>8722</v>
      </c>
      <c r="G8" s="8">
        <v>4114</v>
      </c>
      <c r="H8" s="8">
        <v>2938</v>
      </c>
      <c r="I8" s="8">
        <v>1991</v>
      </c>
      <c r="J8" s="8">
        <v>2891</v>
      </c>
      <c r="K8" s="8">
        <v>1602</v>
      </c>
      <c r="L8" s="8">
        <v>782</v>
      </c>
      <c r="M8" s="8">
        <v>627</v>
      </c>
      <c r="N8" s="8">
        <v>521</v>
      </c>
      <c r="O8" s="8">
        <v>382</v>
      </c>
      <c r="P8" s="8">
        <v>867</v>
      </c>
      <c r="Q8" s="8">
        <v>492</v>
      </c>
    </row>
    <row r="9" spans="1:18" ht="40.5" customHeight="1">
      <c r="A9" s="69" t="s">
        <v>209</v>
      </c>
      <c r="B9" s="8">
        <v>520</v>
      </c>
      <c r="C9" s="8">
        <v>363</v>
      </c>
      <c r="D9" s="8">
        <v>157</v>
      </c>
      <c r="E9" s="9">
        <v>2.0099999999999998</v>
      </c>
      <c r="F9" s="8">
        <v>221</v>
      </c>
      <c r="G9" s="8">
        <v>55</v>
      </c>
      <c r="H9" s="8">
        <v>57</v>
      </c>
      <c r="I9" s="8">
        <v>39</v>
      </c>
      <c r="J9" s="8">
        <v>75</v>
      </c>
      <c r="K9" s="8">
        <v>32</v>
      </c>
      <c r="L9" s="8">
        <v>3</v>
      </c>
      <c r="M9" s="8">
        <v>19</v>
      </c>
      <c r="N9" s="8">
        <v>3</v>
      </c>
      <c r="O9" s="8">
        <v>9</v>
      </c>
      <c r="P9" s="8">
        <v>4</v>
      </c>
      <c r="Q9" s="8">
        <v>3</v>
      </c>
    </row>
    <row r="10" spans="1:18" ht="40.5" customHeight="1">
      <c r="A10" s="69" t="s">
        <v>210</v>
      </c>
      <c r="B10" s="8">
        <v>64</v>
      </c>
      <c r="C10" s="8">
        <v>36</v>
      </c>
      <c r="D10" s="8">
        <v>28</v>
      </c>
      <c r="E10" s="9">
        <v>0.25</v>
      </c>
      <c r="F10" s="8">
        <v>27</v>
      </c>
      <c r="G10" s="8">
        <v>9</v>
      </c>
      <c r="H10" s="8">
        <v>2</v>
      </c>
      <c r="I10" s="8">
        <v>4</v>
      </c>
      <c r="J10" s="8">
        <v>4</v>
      </c>
      <c r="K10" s="8">
        <v>3</v>
      </c>
      <c r="L10" s="8">
        <v>1</v>
      </c>
      <c r="M10" s="8">
        <v>6</v>
      </c>
      <c r="N10" s="8">
        <v>2</v>
      </c>
      <c r="O10" s="8">
        <v>5</v>
      </c>
      <c r="P10" s="8">
        <v>0</v>
      </c>
      <c r="Q10" s="8">
        <v>1</v>
      </c>
    </row>
    <row r="11" spans="1:18" ht="40.5" customHeight="1">
      <c r="A11" s="69" t="s">
        <v>211</v>
      </c>
      <c r="B11" s="8">
        <v>231</v>
      </c>
      <c r="C11" s="8">
        <v>99</v>
      </c>
      <c r="D11" s="8">
        <v>132</v>
      </c>
      <c r="E11" s="9">
        <v>0.89</v>
      </c>
      <c r="F11" s="8">
        <v>43</v>
      </c>
      <c r="G11" s="8">
        <v>62</v>
      </c>
      <c r="H11" s="8">
        <v>16</v>
      </c>
      <c r="I11" s="8">
        <v>8</v>
      </c>
      <c r="J11" s="8">
        <v>4</v>
      </c>
      <c r="K11" s="8">
        <v>14</v>
      </c>
      <c r="L11" s="8">
        <v>6</v>
      </c>
      <c r="M11" s="8">
        <v>11</v>
      </c>
      <c r="N11" s="8">
        <v>1</v>
      </c>
      <c r="O11" s="8">
        <v>24</v>
      </c>
      <c r="P11" s="8">
        <v>29</v>
      </c>
      <c r="Q11" s="8">
        <v>13</v>
      </c>
    </row>
    <row r="12" spans="1:18" ht="40.5" customHeight="1">
      <c r="A12" s="11" t="s">
        <v>212</v>
      </c>
      <c r="B12" s="8">
        <v>502</v>
      </c>
      <c r="C12" s="8">
        <v>135</v>
      </c>
      <c r="D12" s="8">
        <v>367</v>
      </c>
      <c r="E12" s="9">
        <v>1.94</v>
      </c>
      <c r="F12" s="8">
        <v>21</v>
      </c>
      <c r="G12" s="8">
        <v>106</v>
      </c>
      <c r="H12" s="8">
        <v>91</v>
      </c>
      <c r="I12" s="8">
        <v>136</v>
      </c>
      <c r="J12" s="8">
        <v>4</v>
      </c>
      <c r="K12" s="8">
        <v>40</v>
      </c>
      <c r="L12" s="8">
        <v>9</v>
      </c>
      <c r="M12" s="8">
        <v>31</v>
      </c>
      <c r="N12" s="8">
        <v>5</v>
      </c>
      <c r="O12" s="8">
        <v>44</v>
      </c>
      <c r="P12" s="8">
        <v>5</v>
      </c>
      <c r="Q12" s="8">
        <v>10</v>
      </c>
    </row>
    <row r="13" spans="1:18" ht="40.5" customHeight="1">
      <c r="A13" s="11" t="s">
        <v>213</v>
      </c>
      <c r="B13" s="8">
        <v>716</v>
      </c>
      <c r="C13" s="8">
        <v>250</v>
      </c>
      <c r="D13" s="8">
        <v>466</v>
      </c>
      <c r="E13" s="9">
        <v>2.76</v>
      </c>
      <c r="F13" s="8">
        <v>36</v>
      </c>
      <c r="G13" s="8">
        <v>115</v>
      </c>
      <c r="H13" s="8">
        <v>138</v>
      </c>
      <c r="I13" s="8">
        <v>169</v>
      </c>
      <c r="J13" s="8">
        <v>27</v>
      </c>
      <c r="K13" s="8">
        <v>53</v>
      </c>
      <c r="L13" s="8">
        <v>15</v>
      </c>
      <c r="M13" s="8">
        <v>37</v>
      </c>
      <c r="N13" s="8">
        <v>25</v>
      </c>
      <c r="O13" s="8">
        <v>58</v>
      </c>
      <c r="P13" s="8">
        <v>9</v>
      </c>
      <c r="Q13" s="8">
        <v>34</v>
      </c>
    </row>
    <row r="14" spans="1:18" ht="40.5" customHeight="1">
      <c r="A14" s="11" t="s">
        <v>214</v>
      </c>
      <c r="B14" s="8">
        <v>888</v>
      </c>
      <c r="C14" s="8">
        <v>337</v>
      </c>
      <c r="D14" s="8">
        <v>551</v>
      </c>
      <c r="E14" s="9">
        <v>3.42</v>
      </c>
      <c r="F14" s="8">
        <v>78</v>
      </c>
      <c r="G14" s="8">
        <v>194</v>
      </c>
      <c r="H14" s="8">
        <v>109</v>
      </c>
      <c r="I14" s="8">
        <v>149</v>
      </c>
      <c r="J14" s="8">
        <v>43</v>
      </c>
      <c r="K14" s="8">
        <v>68</v>
      </c>
      <c r="L14" s="8">
        <v>43</v>
      </c>
      <c r="M14" s="8">
        <v>72</v>
      </c>
      <c r="N14" s="8">
        <v>43</v>
      </c>
      <c r="O14" s="8">
        <v>36</v>
      </c>
      <c r="P14" s="8">
        <v>21</v>
      </c>
      <c r="Q14" s="8">
        <v>32</v>
      </c>
    </row>
    <row r="15" spans="1:18" ht="40.5" customHeight="1">
      <c r="A15" s="11" t="s">
        <v>215</v>
      </c>
      <c r="B15" s="8">
        <v>1221</v>
      </c>
      <c r="C15" s="8">
        <v>476</v>
      </c>
      <c r="D15" s="8">
        <v>745</v>
      </c>
      <c r="E15" s="9">
        <v>4.71</v>
      </c>
      <c r="F15" s="8">
        <v>182</v>
      </c>
      <c r="G15" s="8">
        <v>313</v>
      </c>
      <c r="H15" s="8">
        <v>137</v>
      </c>
      <c r="I15" s="8">
        <v>173</v>
      </c>
      <c r="J15" s="8">
        <v>73</v>
      </c>
      <c r="K15" s="8">
        <v>108</v>
      </c>
      <c r="L15" s="8">
        <v>32</v>
      </c>
      <c r="M15" s="8">
        <v>64</v>
      </c>
      <c r="N15" s="8">
        <v>32</v>
      </c>
      <c r="O15" s="8">
        <v>37</v>
      </c>
      <c r="P15" s="8">
        <v>20</v>
      </c>
      <c r="Q15" s="8">
        <v>50</v>
      </c>
    </row>
    <row r="16" spans="1:18" ht="40.5" customHeight="1">
      <c r="A16" s="11" t="s">
        <v>216</v>
      </c>
      <c r="B16" s="8">
        <v>1473</v>
      </c>
      <c r="C16" s="8">
        <v>716</v>
      </c>
      <c r="D16" s="8">
        <v>757</v>
      </c>
      <c r="E16" s="9">
        <v>5.68</v>
      </c>
      <c r="F16" s="8">
        <v>401</v>
      </c>
      <c r="G16" s="8">
        <v>330</v>
      </c>
      <c r="H16" s="8">
        <v>130</v>
      </c>
      <c r="I16" s="8">
        <v>179</v>
      </c>
      <c r="J16" s="8">
        <v>70</v>
      </c>
      <c r="K16" s="8">
        <v>99</v>
      </c>
      <c r="L16" s="8">
        <v>54</v>
      </c>
      <c r="M16" s="8">
        <v>61</v>
      </c>
      <c r="N16" s="8">
        <v>34</v>
      </c>
      <c r="O16" s="8">
        <v>34</v>
      </c>
      <c r="P16" s="8">
        <v>27</v>
      </c>
      <c r="Q16" s="8">
        <v>54</v>
      </c>
    </row>
    <row r="17" spans="1:17" ht="40.5" customHeight="1">
      <c r="A17" s="11" t="s">
        <v>217</v>
      </c>
      <c r="B17" s="8">
        <v>1616</v>
      </c>
      <c r="C17" s="8">
        <v>789</v>
      </c>
      <c r="D17" s="8">
        <v>827</v>
      </c>
      <c r="E17" s="9">
        <v>6.23</v>
      </c>
      <c r="F17" s="8">
        <v>389</v>
      </c>
      <c r="G17" s="8">
        <v>366</v>
      </c>
      <c r="H17" s="8">
        <v>172</v>
      </c>
      <c r="I17" s="8">
        <v>164</v>
      </c>
      <c r="J17" s="8">
        <v>84</v>
      </c>
      <c r="K17" s="8">
        <v>141</v>
      </c>
      <c r="L17" s="8">
        <v>40</v>
      </c>
      <c r="M17" s="8">
        <v>68</v>
      </c>
      <c r="N17" s="8">
        <v>39</v>
      </c>
      <c r="O17" s="8">
        <v>33</v>
      </c>
      <c r="P17" s="8">
        <v>65</v>
      </c>
      <c r="Q17" s="8">
        <v>55</v>
      </c>
    </row>
    <row r="18" spans="1:17" ht="40.5" customHeight="1">
      <c r="A18" s="11" t="s">
        <v>218</v>
      </c>
      <c r="B18" s="8">
        <v>3939</v>
      </c>
      <c r="C18" s="8">
        <v>2204</v>
      </c>
      <c r="D18" s="8">
        <v>1735</v>
      </c>
      <c r="E18" s="9">
        <v>15.19</v>
      </c>
      <c r="F18" s="8">
        <v>927</v>
      </c>
      <c r="G18" s="8">
        <v>803</v>
      </c>
      <c r="H18" s="8">
        <v>443</v>
      </c>
      <c r="I18" s="8">
        <v>383</v>
      </c>
      <c r="J18" s="8">
        <v>524</v>
      </c>
      <c r="K18" s="8">
        <v>331</v>
      </c>
      <c r="L18" s="8">
        <v>86</v>
      </c>
      <c r="M18" s="8">
        <v>100</v>
      </c>
      <c r="N18" s="8">
        <v>70</v>
      </c>
      <c r="O18" s="8">
        <v>42</v>
      </c>
      <c r="P18" s="8">
        <v>154</v>
      </c>
      <c r="Q18" s="8">
        <v>76</v>
      </c>
    </row>
    <row r="19" spans="1:17" ht="40.5" customHeight="1">
      <c r="A19" s="11" t="s">
        <v>219</v>
      </c>
      <c r="B19" s="8">
        <v>3468</v>
      </c>
      <c r="C19" s="8">
        <v>2226</v>
      </c>
      <c r="D19" s="8">
        <v>1242</v>
      </c>
      <c r="E19" s="9">
        <v>13.37</v>
      </c>
      <c r="F19" s="8">
        <v>1040</v>
      </c>
      <c r="G19" s="8">
        <v>625</v>
      </c>
      <c r="H19" s="8">
        <v>409</v>
      </c>
      <c r="I19" s="8">
        <v>252</v>
      </c>
      <c r="J19" s="8">
        <v>519</v>
      </c>
      <c r="K19" s="8">
        <v>237</v>
      </c>
      <c r="L19" s="8">
        <v>66</v>
      </c>
      <c r="M19" s="8">
        <v>44</v>
      </c>
      <c r="N19" s="8">
        <v>61</v>
      </c>
      <c r="O19" s="8">
        <v>17</v>
      </c>
      <c r="P19" s="8">
        <v>131</v>
      </c>
      <c r="Q19" s="8">
        <v>67</v>
      </c>
    </row>
    <row r="20" spans="1:17" ht="40.5" customHeight="1">
      <c r="A20" s="11" t="s">
        <v>220</v>
      </c>
      <c r="B20" s="8">
        <v>3126</v>
      </c>
      <c r="C20" s="8">
        <v>2265</v>
      </c>
      <c r="D20" s="8">
        <v>861</v>
      </c>
      <c r="E20" s="9">
        <v>12.06</v>
      </c>
      <c r="F20" s="8">
        <v>1262</v>
      </c>
      <c r="G20" s="8">
        <v>437</v>
      </c>
      <c r="H20" s="8">
        <v>364</v>
      </c>
      <c r="I20" s="8">
        <v>130</v>
      </c>
      <c r="J20" s="8">
        <v>389</v>
      </c>
      <c r="K20" s="8">
        <v>184</v>
      </c>
      <c r="L20" s="8">
        <v>104</v>
      </c>
      <c r="M20" s="8">
        <v>51</v>
      </c>
      <c r="N20" s="8">
        <v>49</v>
      </c>
      <c r="O20" s="8">
        <v>14</v>
      </c>
      <c r="P20" s="8">
        <v>97</v>
      </c>
      <c r="Q20" s="8">
        <v>45</v>
      </c>
    </row>
    <row r="21" spans="1:17" ht="40.5" customHeight="1">
      <c r="A21" s="11" t="s">
        <v>221</v>
      </c>
      <c r="B21" s="8">
        <v>8165</v>
      </c>
      <c r="C21" s="8">
        <v>6825</v>
      </c>
      <c r="D21" s="8">
        <v>1340</v>
      </c>
      <c r="E21" s="9">
        <v>31.49</v>
      </c>
      <c r="F21" s="8">
        <v>4095</v>
      </c>
      <c r="G21" s="8">
        <v>699</v>
      </c>
      <c r="H21" s="8">
        <v>870</v>
      </c>
      <c r="I21" s="8">
        <v>205</v>
      </c>
      <c r="J21" s="8">
        <v>1075</v>
      </c>
      <c r="K21" s="8">
        <v>292</v>
      </c>
      <c r="L21" s="8">
        <v>323</v>
      </c>
      <c r="M21" s="8">
        <v>63</v>
      </c>
      <c r="N21" s="8">
        <v>157</v>
      </c>
      <c r="O21" s="8">
        <v>29</v>
      </c>
      <c r="P21" s="8">
        <v>305</v>
      </c>
      <c r="Q21" s="8">
        <v>52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41635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2773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6252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50660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636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637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25580</v>
      </c>
      <c r="C8" s="18">
        <v>16479</v>
      </c>
      <c r="D8" s="18">
        <v>9101</v>
      </c>
      <c r="E8" s="19">
        <v>100</v>
      </c>
      <c r="F8" s="8">
        <v>8524</v>
      </c>
      <c r="G8" s="8">
        <v>4083</v>
      </c>
      <c r="H8" s="8">
        <v>2932</v>
      </c>
      <c r="I8" s="8">
        <v>1955</v>
      </c>
      <c r="J8" s="8">
        <v>2859</v>
      </c>
      <c r="K8" s="8">
        <v>1574</v>
      </c>
      <c r="L8" s="8">
        <v>790</v>
      </c>
      <c r="M8" s="8">
        <v>621</v>
      </c>
      <c r="N8" s="8">
        <v>505</v>
      </c>
      <c r="O8" s="8">
        <v>382</v>
      </c>
      <c r="P8" s="8">
        <v>869</v>
      </c>
      <c r="Q8" s="8">
        <v>486</v>
      </c>
    </row>
    <row r="9" spans="1:18" ht="40.5" customHeight="1">
      <c r="A9" s="29" t="s">
        <v>209</v>
      </c>
      <c r="B9" s="8">
        <v>408</v>
      </c>
      <c r="C9" s="8">
        <v>297</v>
      </c>
      <c r="D9" s="8">
        <v>111</v>
      </c>
      <c r="E9" s="9">
        <v>1.59</v>
      </c>
      <c r="F9" s="8">
        <v>160</v>
      </c>
      <c r="G9" s="8">
        <v>43</v>
      </c>
      <c r="H9" s="8">
        <v>37</v>
      </c>
      <c r="I9" s="8">
        <v>19</v>
      </c>
      <c r="J9" s="8">
        <v>73</v>
      </c>
      <c r="K9" s="8">
        <v>32</v>
      </c>
      <c r="L9" s="8">
        <v>5</v>
      </c>
      <c r="M9" s="8">
        <v>7</v>
      </c>
      <c r="N9" s="8">
        <v>9</v>
      </c>
      <c r="O9" s="8">
        <v>2</v>
      </c>
      <c r="P9" s="8">
        <v>13</v>
      </c>
      <c r="Q9" s="8">
        <v>8</v>
      </c>
    </row>
    <row r="10" spans="1:18" ht="40.5" customHeight="1">
      <c r="A10" s="29" t="s">
        <v>210</v>
      </c>
      <c r="B10" s="8">
        <v>76</v>
      </c>
      <c r="C10" s="8">
        <v>40</v>
      </c>
      <c r="D10" s="8">
        <v>36</v>
      </c>
      <c r="E10" s="9">
        <v>0.3</v>
      </c>
      <c r="F10" s="8">
        <v>27</v>
      </c>
      <c r="G10" s="8">
        <v>14</v>
      </c>
      <c r="H10" s="8">
        <v>2</v>
      </c>
      <c r="I10" s="8">
        <v>4</v>
      </c>
      <c r="J10" s="8">
        <v>9</v>
      </c>
      <c r="K10" s="8">
        <v>4</v>
      </c>
      <c r="L10" s="8">
        <v>1</v>
      </c>
      <c r="M10" s="8">
        <v>3</v>
      </c>
      <c r="N10" s="8">
        <v>0</v>
      </c>
      <c r="O10" s="8">
        <v>10</v>
      </c>
      <c r="P10" s="8">
        <v>1</v>
      </c>
      <c r="Q10" s="8">
        <v>1</v>
      </c>
    </row>
    <row r="11" spans="1:18" ht="40.5" customHeight="1">
      <c r="A11" s="29" t="s">
        <v>211</v>
      </c>
      <c r="B11" s="8">
        <v>210</v>
      </c>
      <c r="C11" s="8">
        <v>90</v>
      </c>
      <c r="D11" s="8">
        <v>120</v>
      </c>
      <c r="E11" s="9">
        <v>0.82</v>
      </c>
      <c r="F11" s="8">
        <v>28</v>
      </c>
      <c r="G11" s="8">
        <v>47</v>
      </c>
      <c r="H11" s="8">
        <v>13</v>
      </c>
      <c r="I11" s="8">
        <v>7</v>
      </c>
      <c r="J11" s="8">
        <v>7</v>
      </c>
      <c r="K11" s="8">
        <v>13</v>
      </c>
      <c r="L11" s="8">
        <v>9</v>
      </c>
      <c r="M11" s="8">
        <v>9</v>
      </c>
      <c r="N11" s="8">
        <v>1</v>
      </c>
      <c r="O11" s="8">
        <v>27</v>
      </c>
      <c r="P11" s="8">
        <v>32</v>
      </c>
      <c r="Q11" s="8">
        <v>17</v>
      </c>
    </row>
    <row r="12" spans="1:18" ht="40.5" customHeight="1">
      <c r="A12" s="11" t="s">
        <v>212</v>
      </c>
      <c r="B12" s="8">
        <v>649</v>
      </c>
      <c r="C12" s="8">
        <v>188</v>
      </c>
      <c r="D12" s="8">
        <v>461</v>
      </c>
      <c r="E12" s="9">
        <v>2.54</v>
      </c>
      <c r="F12" s="8">
        <v>23</v>
      </c>
      <c r="G12" s="8">
        <v>123</v>
      </c>
      <c r="H12" s="8">
        <v>148</v>
      </c>
      <c r="I12" s="8">
        <v>208</v>
      </c>
      <c r="J12" s="8">
        <v>2</v>
      </c>
      <c r="K12" s="8">
        <v>42</v>
      </c>
      <c r="L12" s="8">
        <v>8</v>
      </c>
      <c r="M12" s="8">
        <v>31</v>
      </c>
      <c r="N12" s="8">
        <v>3</v>
      </c>
      <c r="O12" s="8">
        <v>44</v>
      </c>
      <c r="P12" s="8">
        <v>4</v>
      </c>
      <c r="Q12" s="8">
        <v>13</v>
      </c>
    </row>
    <row r="13" spans="1:18" ht="40.5" customHeight="1">
      <c r="A13" s="11" t="s">
        <v>213</v>
      </c>
      <c r="B13" s="8">
        <v>632</v>
      </c>
      <c r="C13" s="8">
        <v>206</v>
      </c>
      <c r="D13" s="8">
        <v>426</v>
      </c>
      <c r="E13" s="9">
        <v>2.4700000000000002</v>
      </c>
      <c r="F13" s="8">
        <v>38</v>
      </c>
      <c r="G13" s="8">
        <v>125</v>
      </c>
      <c r="H13" s="8">
        <v>95</v>
      </c>
      <c r="I13" s="8">
        <v>118</v>
      </c>
      <c r="J13" s="8">
        <v>28</v>
      </c>
      <c r="K13" s="8">
        <v>59</v>
      </c>
      <c r="L13" s="8">
        <v>16</v>
      </c>
      <c r="M13" s="8">
        <v>43</v>
      </c>
      <c r="N13" s="8">
        <v>17</v>
      </c>
      <c r="O13" s="8">
        <v>51</v>
      </c>
      <c r="P13" s="8">
        <v>12</v>
      </c>
      <c r="Q13" s="8">
        <v>30</v>
      </c>
    </row>
    <row r="14" spans="1:18" ht="40.5" customHeight="1">
      <c r="A14" s="11" t="s">
        <v>214</v>
      </c>
      <c r="B14" s="8">
        <v>863</v>
      </c>
      <c r="C14" s="8">
        <v>322</v>
      </c>
      <c r="D14" s="8">
        <v>541</v>
      </c>
      <c r="E14" s="9">
        <v>3.37</v>
      </c>
      <c r="F14" s="8">
        <v>87</v>
      </c>
      <c r="G14" s="8">
        <v>189</v>
      </c>
      <c r="H14" s="8">
        <v>88</v>
      </c>
      <c r="I14" s="8">
        <v>154</v>
      </c>
      <c r="J14" s="8">
        <v>46</v>
      </c>
      <c r="K14" s="8">
        <v>62</v>
      </c>
      <c r="L14" s="8">
        <v>42</v>
      </c>
      <c r="M14" s="8">
        <v>74</v>
      </c>
      <c r="N14" s="8">
        <v>33</v>
      </c>
      <c r="O14" s="8">
        <v>31</v>
      </c>
      <c r="P14" s="8">
        <v>26</v>
      </c>
      <c r="Q14" s="8">
        <v>31</v>
      </c>
    </row>
    <row r="15" spans="1:18" ht="40.5" customHeight="1">
      <c r="A15" s="11" t="s">
        <v>215</v>
      </c>
      <c r="B15" s="8">
        <v>1188</v>
      </c>
      <c r="C15" s="8">
        <v>438</v>
      </c>
      <c r="D15" s="8">
        <v>750</v>
      </c>
      <c r="E15" s="9">
        <v>4.6399999999999997</v>
      </c>
      <c r="F15" s="8">
        <v>169</v>
      </c>
      <c r="G15" s="8">
        <v>313</v>
      </c>
      <c r="H15" s="8">
        <v>107</v>
      </c>
      <c r="I15" s="8">
        <v>167</v>
      </c>
      <c r="J15" s="8">
        <v>74</v>
      </c>
      <c r="K15" s="8">
        <v>110</v>
      </c>
      <c r="L15" s="8">
        <v>34</v>
      </c>
      <c r="M15" s="8">
        <v>68</v>
      </c>
      <c r="N15" s="8">
        <v>26</v>
      </c>
      <c r="O15" s="8">
        <v>42</v>
      </c>
      <c r="P15" s="8">
        <v>28</v>
      </c>
      <c r="Q15" s="8">
        <v>50</v>
      </c>
    </row>
    <row r="16" spans="1:18" ht="40.5" customHeight="1">
      <c r="A16" s="11" t="s">
        <v>216</v>
      </c>
      <c r="B16" s="8">
        <v>1453</v>
      </c>
      <c r="C16" s="8">
        <v>695</v>
      </c>
      <c r="D16" s="8">
        <v>758</v>
      </c>
      <c r="E16" s="9">
        <v>5.68</v>
      </c>
      <c r="F16" s="8">
        <v>380</v>
      </c>
      <c r="G16" s="8">
        <v>314</v>
      </c>
      <c r="H16" s="8">
        <v>125</v>
      </c>
      <c r="I16" s="8">
        <v>167</v>
      </c>
      <c r="J16" s="8">
        <v>68</v>
      </c>
      <c r="K16" s="8">
        <v>121</v>
      </c>
      <c r="L16" s="8">
        <v>57</v>
      </c>
      <c r="M16" s="8">
        <v>66</v>
      </c>
      <c r="N16" s="8">
        <v>34</v>
      </c>
      <c r="O16" s="8">
        <v>37</v>
      </c>
      <c r="P16" s="8">
        <v>31</v>
      </c>
      <c r="Q16" s="8">
        <v>53</v>
      </c>
    </row>
    <row r="17" spans="1:17" ht="40.5" customHeight="1">
      <c r="A17" s="11" t="s">
        <v>217</v>
      </c>
      <c r="B17" s="8">
        <v>1574</v>
      </c>
      <c r="C17" s="8">
        <v>755</v>
      </c>
      <c r="D17" s="8">
        <v>819</v>
      </c>
      <c r="E17" s="9">
        <v>6.15</v>
      </c>
      <c r="F17" s="8">
        <v>357</v>
      </c>
      <c r="G17" s="8">
        <v>371</v>
      </c>
      <c r="H17" s="8">
        <v>148</v>
      </c>
      <c r="I17" s="8">
        <v>172</v>
      </c>
      <c r="J17" s="8">
        <v>98</v>
      </c>
      <c r="K17" s="8">
        <v>129</v>
      </c>
      <c r="L17" s="8">
        <v>41</v>
      </c>
      <c r="M17" s="8">
        <v>62</v>
      </c>
      <c r="N17" s="8">
        <v>46</v>
      </c>
      <c r="O17" s="8">
        <v>33</v>
      </c>
      <c r="P17" s="8">
        <v>65</v>
      </c>
      <c r="Q17" s="8">
        <v>52</v>
      </c>
    </row>
    <row r="18" spans="1:17" ht="40.5" customHeight="1">
      <c r="A18" s="11" t="s">
        <v>218</v>
      </c>
      <c r="B18" s="8">
        <v>3862</v>
      </c>
      <c r="C18" s="8">
        <v>2175</v>
      </c>
      <c r="D18" s="8">
        <v>1687</v>
      </c>
      <c r="E18" s="9">
        <v>15.1</v>
      </c>
      <c r="F18" s="8">
        <v>890</v>
      </c>
      <c r="G18" s="8">
        <v>765</v>
      </c>
      <c r="H18" s="8">
        <v>446</v>
      </c>
      <c r="I18" s="8">
        <v>382</v>
      </c>
      <c r="J18" s="8">
        <v>530</v>
      </c>
      <c r="K18" s="8">
        <v>319</v>
      </c>
      <c r="L18" s="8">
        <v>92</v>
      </c>
      <c r="M18" s="8">
        <v>102</v>
      </c>
      <c r="N18" s="8">
        <v>80</v>
      </c>
      <c r="O18" s="8">
        <v>41</v>
      </c>
      <c r="P18" s="8">
        <v>137</v>
      </c>
      <c r="Q18" s="8">
        <v>78</v>
      </c>
    </row>
    <row r="19" spans="1:17" ht="40.5" customHeight="1">
      <c r="A19" s="11" t="s">
        <v>219</v>
      </c>
      <c r="B19" s="8">
        <v>3471</v>
      </c>
      <c r="C19" s="8">
        <v>2263</v>
      </c>
      <c r="D19" s="8">
        <v>1208</v>
      </c>
      <c r="E19" s="9">
        <v>13.57</v>
      </c>
      <c r="F19" s="8">
        <v>1042</v>
      </c>
      <c r="G19" s="8">
        <v>621</v>
      </c>
      <c r="H19" s="8">
        <v>455</v>
      </c>
      <c r="I19" s="8">
        <v>230</v>
      </c>
      <c r="J19" s="8">
        <v>508</v>
      </c>
      <c r="K19" s="8">
        <v>235</v>
      </c>
      <c r="L19" s="8">
        <v>70</v>
      </c>
      <c r="M19" s="8">
        <v>45</v>
      </c>
      <c r="N19" s="8">
        <v>59</v>
      </c>
      <c r="O19" s="8">
        <v>14</v>
      </c>
      <c r="P19" s="8">
        <v>129</v>
      </c>
      <c r="Q19" s="8">
        <v>63</v>
      </c>
    </row>
    <row r="20" spans="1:17" ht="40.5" customHeight="1">
      <c r="A20" s="11" t="s">
        <v>220</v>
      </c>
      <c r="B20" s="8">
        <v>3090</v>
      </c>
      <c r="C20" s="8">
        <v>2232</v>
      </c>
      <c r="D20" s="8">
        <v>858</v>
      </c>
      <c r="E20" s="9">
        <v>12.08</v>
      </c>
      <c r="F20" s="8">
        <v>1221</v>
      </c>
      <c r="G20" s="8">
        <v>452</v>
      </c>
      <c r="H20" s="8">
        <v>387</v>
      </c>
      <c r="I20" s="8">
        <v>133</v>
      </c>
      <c r="J20" s="8">
        <v>382</v>
      </c>
      <c r="K20" s="8">
        <v>164</v>
      </c>
      <c r="L20" s="8">
        <v>105</v>
      </c>
      <c r="M20" s="8">
        <v>50</v>
      </c>
      <c r="N20" s="8">
        <v>45</v>
      </c>
      <c r="O20" s="8">
        <v>16</v>
      </c>
      <c r="P20" s="8">
        <v>92</v>
      </c>
      <c r="Q20" s="8">
        <v>43</v>
      </c>
    </row>
    <row r="21" spans="1:17" ht="40.5" customHeight="1">
      <c r="A21" s="11" t="s">
        <v>221</v>
      </c>
      <c r="B21" s="8">
        <v>8104</v>
      </c>
      <c r="C21" s="8">
        <v>6778</v>
      </c>
      <c r="D21" s="8">
        <v>1326</v>
      </c>
      <c r="E21" s="9">
        <v>31.68</v>
      </c>
      <c r="F21" s="8">
        <v>4102</v>
      </c>
      <c r="G21" s="8">
        <v>706</v>
      </c>
      <c r="H21" s="8">
        <v>881</v>
      </c>
      <c r="I21" s="8">
        <v>194</v>
      </c>
      <c r="J21" s="8">
        <v>1034</v>
      </c>
      <c r="K21" s="8">
        <v>284</v>
      </c>
      <c r="L21" s="8">
        <v>310</v>
      </c>
      <c r="M21" s="8">
        <v>61</v>
      </c>
      <c r="N21" s="8">
        <v>152</v>
      </c>
      <c r="O21" s="8">
        <v>34</v>
      </c>
      <c r="P21" s="8">
        <v>299</v>
      </c>
      <c r="Q21" s="8">
        <v>47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41695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2937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814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45446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workbookViewId="0">
      <selection activeCell="F5" sqref="F5:G5"/>
    </sheetView>
  </sheetViews>
  <sheetFormatPr defaultRowHeight="16.5"/>
  <cols>
    <col min="1" max="1" width="20.625" style="4" customWidth="1"/>
    <col min="2" max="6" width="8.25" style="1" bestFit="1" customWidth="1"/>
    <col min="7" max="15" width="7.125" style="1" customWidth="1"/>
    <col min="16" max="16384" width="9" style="1"/>
  </cols>
  <sheetData>
    <row r="1" spans="1:18" ht="24.75" customHeight="1">
      <c r="A1" s="805" t="s">
        <v>2625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2626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2627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2628</v>
      </c>
      <c r="Q3" s="817"/>
      <c r="R3" s="817"/>
    </row>
    <row r="4" spans="1:18" ht="19.5">
      <c r="A4" s="3"/>
      <c r="B4" s="833" t="s">
        <v>2629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2630</v>
      </c>
      <c r="Q4" s="835"/>
      <c r="R4" s="835"/>
    </row>
    <row r="5" spans="1:18">
      <c r="A5" s="830" t="s">
        <v>2631</v>
      </c>
      <c r="B5" s="820" t="s">
        <v>2632</v>
      </c>
      <c r="C5" s="821"/>
      <c r="D5" s="821"/>
      <c r="E5" s="822"/>
      <c r="F5" s="836" t="s">
        <v>2633</v>
      </c>
      <c r="G5" s="836"/>
      <c r="H5" s="836" t="s">
        <v>2634</v>
      </c>
      <c r="I5" s="836"/>
      <c r="J5" s="836" t="s">
        <v>2635</v>
      </c>
      <c r="K5" s="836"/>
      <c r="L5" s="836" t="s">
        <v>2636</v>
      </c>
      <c r="M5" s="836"/>
      <c r="N5" s="819" t="s">
        <v>2637</v>
      </c>
      <c r="O5" s="819"/>
      <c r="P5" s="819" t="s">
        <v>2638</v>
      </c>
      <c r="Q5" s="819"/>
      <c r="R5" s="4"/>
    </row>
    <row r="6" spans="1:18">
      <c r="A6" s="831"/>
      <c r="B6" s="820" t="s">
        <v>2639</v>
      </c>
      <c r="C6" s="821"/>
      <c r="D6" s="822"/>
      <c r="E6" s="5" t="s">
        <v>2640</v>
      </c>
      <c r="F6" s="819" t="s">
        <v>2641</v>
      </c>
      <c r="G6" s="819"/>
      <c r="H6" s="819"/>
      <c r="I6" s="819"/>
      <c r="J6" s="819"/>
      <c r="K6" s="819"/>
      <c r="L6" s="819"/>
      <c r="M6" s="819"/>
      <c r="N6" s="819"/>
      <c r="O6" s="819"/>
      <c r="P6" s="4"/>
      <c r="Q6" s="4"/>
      <c r="R6" s="4"/>
    </row>
    <row r="7" spans="1:18" ht="32.25">
      <c r="A7" s="832"/>
      <c r="B7" s="20" t="s">
        <v>2642</v>
      </c>
      <c r="C7" s="21" t="s">
        <v>2643</v>
      </c>
      <c r="D7" s="21" t="s">
        <v>2644</v>
      </c>
      <c r="E7" s="7" t="s">
        <v>2645</v>
      </c>
      <c r="F7" s="6" t="s">
        <v>2646</v>
      </c>
      <c r="G7" s="6" t="s">
        <v>2647</v>
      </c>
      <c r="H7" s="6" t="s">
        <v>2646</v>
      </c>
      <c r="I7" s="6" t="s">
        <v>2647</v>
      </c>
      <c r="J7" s="6" t="s">
        <v>2646</v>
      </c>
      <c r="K7" s="6" t="s">
        <v>2647</v>
      </c>
      <c r="L7" s="6" t="s">
        <v>2646</v>
      </c>
      <c r="M7" s="6" t="s">
        <v>2647</v>
      </c>
      <c r="N7" s="6" t="s">
        <v>2646</v>
      </c>
      <c r="O7" s="6" t="s">
        <v>2647</v>
      </c>
      <c r="P7" s="6" t="s">
        <v>2646</v>
      </c>
      <c r="Q7" s="6" t="s">
        <v>2647</v>
      </c>
      <c r="R7" s="4"/>
    </row>
    <row r="8" spans="1:18" ht="31.5">
      <c r="A8" s="22" t="s">
        <v>2648</v>
      </c>
      <c r="B8" s="8">
        <v>27907</v>
      </c>
      <c r="C8" s="8">
        <v>18910</v>
      </c>
      <c r="D8" s="8">
        <v>8997</v>
      </c>
      <c r="E8" s="9">
        <v>100</v>
      </c>
      <c r="F8" s="8">
        <v>12124</v>
      </c>
      <c r="G8" s="8">
        <v>4846</v>
      </c>
      <c r="H8" s="8">
        <v>2715</v>
      </c>
      <c r="I8" s="8">
        <v>1541</v>
      </c>
      <c r="J8" s="8">
        <v>1692</v>
      </c>
      <c r="K8" s="8">
        <v>1087</v>
      </c>
      <c r="L8" s="8">
        <v>1299</v>
      </c>
      <c r="M8" s="8">
        <v>927</v>
      </c>
      <c r="N8" s="8">
        <v>266</v>
      </c>
      <c r="O8" s="8">
        <v>171</v>
      </c>
      <c r="P8" s="8">
        <v>814</v>
      </c>
      <c r="Q8" s="8">
        <v>425</v>
      </c>
    </row>
    <row r="9" spans="1:18" ht="42">
      <c r="A9" s="23" t="s">
        <v>2649</v>
      </c>
      <c r="B9" s="8">
        <v>234</v>
      </c>
      <c r="C9" s="8">
        <v>166</v>
      </c>
      <c r="D9" s="8">
        <v>68</v>
      </c>
      <c r="E9" s="9">
        <v>0.84</v>
      </c>
      <c r="F9" s="8">
        <v>118</v>
      </c>
      <c r="G9" s="8">
        <v>33</v>
      </c>
      <c r="H9" s="8">
        <v>17</v>
      </c>
      <c r="I9" s="8">
        <v>14</v>
      </c>
      <c r="J9" s="8">
        <v>11</v>
      </c>
      <c r="K9" s="8">
        <v>8</v>
      </c>
      <c r="L9" s="8">
        <v>7</v>
      </c>
      <c r="M9" s="8">
        <v>5</v>
      </c>
      <c r="N9" s="8">
        <v>5</v>
      </c>
      <c r="O9" s="8">
        <v>2</v>
      </c>
      <c r="P9" s="8">
        <v>8</v>
      </c>
      <c r="Q9" s="8">
        <v>6</v>
      </c>
    </row>
    <row r="10" spans="1:18" ht="32.25">
      <c r="A10" s="23" t="s">
        <v>2650</v>
      </c>
      <c r="B10" s="8">
        <v>5</v>
      </c>
      <c r="C10" s="8">
        <v>2</v>
      </c>
      <c r="D10" s="8">
        <v>3</v>
      </c>
      <c r="E10" s="9">
        <v>0.02</v>
      </c>
      <c r="F10" s="8">
        <v>0</v>
      </c>
      <c r="G10" s="8">
        <v>0</v>
      </c>
      <c r="H10" s="8">
        <v>2</v>
      </c>
      <c r="I10" s="8">
        <v>3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8">
      <c r="A11" s="650" t="s">
        <v>2651</v>
      </c>
      <c r="B11" s="8">
        <v>130</v>
      </c>
      <c r="C11" s="8">
        <v>59</v>
      </c>
      <c r="D11" s="8">
        <v>71</v>
      </c>
      <c r="E11" s="9">
        <v>0.47</v>
      </c>
      <c r="F11" s="8">
        <v>34</v>
      </c>
      <c r="G11" s="8">
        <v>8</v>
      </c>
      <c r="H11" s="8">
        <v>5</v>
      </c>
      <c r="I11" s="8">
        <v>5</v>
      </c>
      <c r="J11" s="8">
        <v>5</v>
      </c>
      <c r="K11" s="8">
        <v>8</v>
      </c>
      <c r="L11" s="8">
        <v>7</v>
      </c>
      <c r="M11" s="8">
        <v>21</v>
      </c>
      <c r="N11" s="8">
        <v>1</v>
      </c>
      <c r="O11" s="8">
        <v>2</v>
      </c>
      <c r="P11" s="8">
        <v>7</v>
      </c>
      <c r="Q11" s="8">
        <v>27</v>
      </c>
    </row>
    <row r="12" spans="1:18">
      <c r="A12" s="24" t="s">
        <v>2652</v>
      </c>
      <c r="B12" s="8">
        <v>277</v>
      </c>
      <c r="C12" s="8">
        <v>116</v>
      </c>
      <c r="D12" s="8">
        <v>161</v>
      </c>
      <c r="E12" s="9">
        <v>0.99</v>
      </c>
      <c r="F12" s="8">
        <v>94</v>
      </c>
      <c r="G12" s="8">
        <v>91</v>
      </c>
      <c r="H12" s="8">
        <v>6</v>
      </c>
      <c r="I12" s="8">
        <v>24</v>
      </c>
      <c r="J12" s="8">
        <v>3</v>
      </c>
      <c r="K12" s="8">
        <v>15</v>
      </c>
      <c r="L12" s="8">
        <v>3</v>
      </c>
      <c r="M12" s="8">
        <v>6</v>
      </c>
      <c r="N12" s="8">
        <v>2</v>
      </c>
      <c r="O12" s="8">
        <v>9</v>
      </c>
      <c r="P12" s="8">
        <v>8</v>
      </c>
      <c r="Q12" s="8">
        <v>16</v>
      </c>
    </row>
    <row r="13" spans="1:18">
      <c r="A13" s="24" t="s">
        <v>2653</v>
      </c>
      <c r="B13" s="8">
        <v>457</v>
      </c>
      <c r="C13" s="8">
        <v>142</v>
      </c>
      <c r="D13" s="8">
        <v>315</v>
      </c>
      <c r="E13" s="9">
        <v>1.64</v>
      </c>
      <c r="F13" s="8">
        <v>61</v>
      </c>
      <c r="G13" s="8">
        <v>111</v>
      </c>
      <c r="H13" s="8">
        <v>19</v>
      </c>
      <c r="I13" s="8">
        <v>48</v>
      </c>
      <c r="J13" s="8">
        <v>19</v>
      </c>
      <c r="K13" s="8">
        <v>59</v>
      </c>
      <c r="L13" s="8">
        <v>28</v>
      </c>
      <c r="M13" s="8">
        <v>71</v>
      </c>
      <c r="N13" s="8">
        <v>11</v>
      </c>
      <c r="O13" s="8">
        <v>15</v>
      </c>
      <c r="P13" s="8">
        <v>4</v>
      </c>
      <c r="Q13" s="8">
        <v>11</v>
      </c>
    </row>
    <row r="14" spans="1:18">
      <c r="A14" s="24" t="s">
        <v>2654</v>
      </c>
      <c r="B14" s="8">
        <v>752</v>
      </c>
      <c r="C14" s="8">
        <v>222</v>
      </c>
      <c r="D14" s="8">
        <v>530</v>
      </c>
      <c r="E14" s="9">
        <v>2.69</v>
      </c>
      <c r="F14" s="8">
        <v>85</v>
      </c>
      <c r="G14" s="8">
        <v>191</v>
      </c>
      <c r="H14" s="8">
        <v>38</v>
      </c>
      <c r="I14" s="8">
        <v>104</v>
      </c>
      <c r="J14" s="8">
        <v>16</v>
      </c>
      <c r="K14" s="8">
        <v>52</v>
      </c>
      <c r="L14" s="8">
        <v>53</v>
      </c>
      <c r="M14" s="8">
        <v>127</v>
      </c>
      <c r="N14" s="8">
        <v>15</v>
      </c>
      <c r="O14" s="8">
        <v>14</v>
      </c>
      <c r="P14" s="8">
        <v>15</v>
      </c>
      <c r="Q14" s="8">
        <v>42</v>
      </c>
    </row>
    <row r="15" spans="1:18">
      <c r="A15" s="24" t="s">
        <v>2655</v>
      </c>
      <c r="B15" s="8">
        <v>996</v>
      </c>
      <c r="C15" s="8">
        <v>392</v>
      </c>
      <c r="D15" s="8">
        <v>604</v>
      </c>
      <c r="E15" s="9">
        <v>3.57</v>
      </c>
      <c r="F15" s="8">
        <v>219</v>
      </c>
      <c r="G15" s="8">
        <v>261</v>
      </c>
      <c r="H15" s="8">
        <v>52</v>
      </c>
      <c r="I15" s="8">
        <v>97</v>
      </c>
      <c r="J15" s="8">
        <v>24</v>
      </c>
      <c r="K15" s="8">
        <v>87</v>
      </c>
      <c r="L15" s="8">
        <v>63</v>
      </c>
      <c r="M15" s="8">
        <v>112</v>
      </c>
      <c r="N15" s="8">
        <v>19</v>
      </c>
      <c r="O15" s="8">
        <v>20</v>
      </c>
      <c r="P15" s="8">
        <v>15</v>
      </c>
      <c r="Q15" s="8">
        <v>27</v>
      </c>
    </row>
    <row r="16" spans="1:18">
      <c r="A16" s="24" t="s">
        <v>2656</v>
      </c>
      <c r="B16" s="8">
        <v>1331</v>
      </c>
      <c r="C16" s="8">
        <v>530</v>
      </c>
      <c r="D16" s="8">
        <v>801</v>
      </c>
      <c r="E16" s="9">
        <v>4.7699999999999996</v>
      </c>
      <c r="F16" s="8">
        <v>297</v>
      </c>
      <c r="G16" s="8">
        <v>339</v>
      </c>
      <c r="H16" s="8">
        <v>91</v>
      </c>
      <c r="I16" s="8">
        <v>227</v>
      </c>
      <c r="J16" s="8">
        <v>35</v>
      </c>
      <c r="K16" s="8">
        <v>93</v>
      </c>
      <c r="L16" s="8">
        <v>53</v>
      </c>
      <c r="M16" s="8">
        <v>99</v>
      </c>
      <c r="N16" s="8">
        <v>25</v>
      </c>
      <c r="O16" s="8">
        <v>15</v>
      </c>
      <c r="P16" s="8">
        <v>29</v>
      </c>
      <c r="Q16" s="8">
        <v>28</v>
      </c>
    </row>
    <row r="17" spans="1:18">
      <c r="A17" s="24" t="s">
        <v>2657</v>
      </c>
      <c r="B17" s="8">
        <v>3317</v>
      </c>
      <c r="C17" s="8">
        <v>1720</v>
      </c>
      <c r="D17" s="8">
        <v>1597</v>
      </c>
      <c r="E17" s="9">
        <v>11.89</v>
      </c>
      <c r="F17" s="8">
        <v>961</v>
      </c>
      <c r="G17" s="8">
        <v>830</v>
      </c>
      <c r="H17" s="8">
        <v>299</v>
      </c>
      <c r="I17" s="8">
        <v>236</v>
      </c>
      <c r="J17" s="8">
        <v>201</v>
      </c>
      <c r="K17" s="8">
        <v>222</v>
      </c>
      <c r="L17" s="8">
        <v>158</v>
      </c>
      <c r="M17" s="8">
        <v>205</v>
      </c>
      <c r="N17" s="8">
        <v>38</v>
      </c>
      <c r="O17" s="8">
        <v>33</v>
      </c>
      <c r="P17" s="8">
        <v>63</v>
      </c>
      <c r="Q17" s="8">
        <v>71</v>
      </c>
    </row>
    <row r="18" spans="1:18">
      <c r="A18" s="24" t="s">
        <v>2658</v>
      </c>
      <c r="B18" s="8">
        <v>3717</v>
      </c>
      <c r="C18" s="8">
        <v>2287</v>
      </c>
      <c r="D18" s="8">
        <v>1430</v>
      </c>
      <c r="E18" s="9">
        <v>13.32</v>
      </c>
      <c r="F18" s="8">
        <v>1199</v>
      </c>
      <c r="G18" s="8">
        <v>825</v>
      </c>
      <c r="H18" s="8">
        <v>451</v>
      </c>
      <c r="I18" s="8">
        <v>275</v>
      </c>
      <c r="J18" s="8">
        <v>265</v>
      </c>
      <c r="K18" s="8">
        <v>172</v>
      </c>
      <c r="L18" s="8">
        <v>214</v>
      </c>
      <c r="M18" s="8">
        <v>81</v>
      </c>
      <c r="N18" s="8">
        <v>40</v>
      </c>
      <c r="O18" s="8">
        <v>23</v>
      </c>
      <c r="P18" s="8">
        <v>118</v>
      </c>
      <c r="Q18" s="8">
        <v>54</v>
      </c>
    </row>
    <row r="19" spans="1:18">
      <c r="A19" s="24" t="s">
        <v>2659</v>
      </c>
      <c r="B19" s="8">
        <v>3581</v>
      </c>
      <c r="C19" s="8">
        <v>2475</v>
      </c>
      <c r="D19" s="8">
        <v>1106</v>
      </c>
      <c r="E19" s="9">
        <v>12.83</v>
      </c>
      <c r="F19" s="8">
        <v>1377</v>
      </c>
      <c r="G19" s="8">
        <v>643</v>
      </c>
      <c r="H19" s="8">
        <v>451</v>
      </c>
      <c r="I19" s="8">
        <v>220</v>
      </c>
      <c r="J19" s="8">
        <v>270</v>
      </c>
      <c r="K19" s="8">
        <v>111</v>
      </c>
      <c r="L19" s="8">
        <v>216</v>
      </c>
      <c r="M19" s="8">
        <v>72</v>
      </c>
      <c r="N19" s="8">
        <v>34</v>
      </c>
      <c r="O19" s="8">
        <v>17</v>
      </c>
      <c r="P19" s="8">
        <v>127</v>
      </c>
      <c r="Q19" s="8">
        <v>43</v>
      </c>
    </row>
    <row r="20" spans="1:18">
      <c r="A20" s="24" t="s">
        <v>2660</v>
      </c>
      <c r="B20" s="8">
        <v>13110</v>
      </c>
      <c r="C20" s="8">
        <v>10799</v>
      </c>
      <c r="D20" s="8">
        <v>2311</v>
      </c>
      <c r="E20" s="9">
        <v>46.98</v>
      </c>
      <c r="F20" s="8">
        <v>7679</v>
      </c>
      <c r="G20" s="8">
        <v>1514</v>
      </c>
      <c r="H20" s="8">
        <v>1284</v>
      </c>
      <c r="I20" s="8">
        <v>288</v>
      </c>
      <c r="J20" s="8">
        <v>843</v>
      </c>
      <c r="K20" s="8">
        <v>260</v>
      </c>
      <c r="L20" s="8">
        <v>497</v>
      </c>
      <c r="M20" s="8">
        <v>128</v>
      </c>
      <c r="N20" s="8">
        <v>76</v>
      </c>
      <c r="O20" s="8">
        <v>21</v>
      </c>
      <c r="P20" s="8">
        <v>420</v>
      </c>
      <c r="Q20" s="8">
        <v>100</v>
      </c>
    </row>
    <row r="21" spans="1:18">
      <c r="A21" s="823" t="s">
        <v>2661</v>
      </c>
      <c r="B21" s="825" t="s">
        <v>2662</v>
      </c>
      <c r="C21" s="826"/>
      <c r="D21" s="826"/>
      <c r="E21" s="826"/>
      <c r="F21" s="826"/>
      <c r="G21" s="826"/>
      <c r="H21" s="826"/>
      <c r="I21" s="827"/>
      <c r="J21" s="811">
        <v>46506</v>
      </c>
      <c r="K21" s="812"/>
      <c r="L21" s="812"/>
      <c r="M21" s="812"/>
      <c r="N21" s="812"/>
      <c r="O21" s="812"/>
      <c r="P21" s="813"/>
      <c r="Q21" s="813"/>
    </row>
    <row r="22" spans="1:18">
      <c r="A22" s="824"/>
      <c r="B22" s="828" t="s">
        <v>2663</v>
      </c>
      <c r="C22" s="829"/>
      <c r="D22" s="823"/>
      <c r="E22" s="826" t="s">
        <v>2664</v>
      </c>
      <c r="F22" s="826"/>
      <c r="G22" s="826"/>
      <c r="H22" s="826"/>
      <c r="I22" s="827"/>
      <c r="J22" s="811">
        <v>3634</v>
      </c>
      <c r="K22" s="812"/>
      <c r="L22" s="812"/>
      <c r="M22" s="812"/>
      <c r="N22" s="812"/>
      <c r="O22" s="812"/>
      <c r="P22" s="813"/>
      <c r="Q22" s="813"/>
    </row>
    <row r="23" spans="1:18">
      <c r="A23" s="824"/>
      <c r="B23" s="814"/>
      <c r="C23" s="809"/>
      <c r="D23" s="810"/>
      <c r="E23" s="809" t="s">
        <v>2665</v>
      </c>
      <c r="F23" s="809"/>
      <c r="G23" s="809"/>
      <c r="H23" s="809"/>
      <c r="I23" s="810"/>
      <c r="J23" s="811">
        <v>3360</v>
      </c>
      <c r="K23" s="812"/>
      <c r="L23" s="812"/>
      <c r="M23" s="812"/>
      <c r="N23" s="812"/>
      <c r="O23" s="812"/>
      <c r="P23" s="813"/>
      <c r="Q23" s="813"/>
    </row>
    <row r="24" spans="1:18">
      <c r="A24" s="810"/>
      <c r="B24" s="814" t="s">
        <v>2666</v>
      </c>
      <c r="C24" s="809"/>
      <c r="D24" s="809"/>
      <c r="E24" s="809"/>
      <c r="F24" s="809"/>
      <c r="G24" s="809"/>
      <c r="H24" s="809"/>
      <c r="I24" s="810"/>
      <c r="J24" s="811">
        <v>53499</v>
      </c>
      <c r="K24" s="812"/>
      <c r="L24" s="812"/>
      <c r="M24" s="812"/>
      <c r="N24" s="812"/>
      <c r="O24" s="812"/>
      <c r="P24" s="17"/>
      <c r="Q24" s="17"/>
    </row>
    <row r="25" spans="1:18">
      <c r="A25" s="815" t="s">
        <v>2668</v>
      </c>
      <c r="B25" s="815"/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</row>
    <row r="26" spans="1:18">
      <c r="A26" s="815" t="s">
        <v>2667</v>
      </c>
      <c r="B26" s="815"/>
      <c r="C26" s="815"/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15"/>
      <c r="Q26" s="15"/>
      <c r="R26" s="15"/>
    </row>
    <row r="27" spans="1:18">
      <c r="A27" s="818" t="s">
        <v>2669</v>
      </c>
      <c r="B27" s="818"/>
      <c r="C27" s="818"/>
      <c r="D27" s="818"/>
      <c r="E27" s="818"/>
      <c r="F27" s="818"/>
      <c r="G27" s="818"/>
      <c r="H27" s="818"/>
      <c r="I27" s="818"/>
      <c r="J27" s="818"/>
      <c r="K27" s="818"/>
      <c r="L27" s="818"/>
      <c r="M27" s="818"/>
      <c r="N27" s="818"/>
      <c r="O27" s="818"/>
      <c r="P27" s="15"/>
      <c r="Q27" s="15"/>
      <c r="R27" s="15"/>
    </row>
    <row r="28" spans="1:18">
      <c r="A28" s="16" t="s">
        <v>2670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>
      <c r="A29" s="16" t="s">
        <v>2671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</sheetData>
  <mergeCells count="31">
    <mergeCell ref="P3:R3"/>
    <mergeCell ref="B4:L4"/>
    <mergeCell ref="M4:O4"/>
    <mergeCell ref="P4:R4"/>
    <mergeCell ref="J5:K5"/>
    <mergeCell ref="L5:M5"/>
    <mergeCell ref="P5:Q5"/>
    <mergeCell ref="B5:E5"/>
    <mergeCell ref="F5:G5"/>
    <mergeCell ref="H5:I5"/>
    <mergeCell ref="A1:O1"/>
    <mergeCell ref="A2:O2"/>
    <mergeCell ref="B3:L3"/>
    <mergeCell ref="M3:O3"/>
    <mergeCell ref="A27:O27"/>
    <mergeCell ref="A25:O25"/>
    <mergeCell ref="N5:O5"/>
    <mergeCell ref="B6:D6"/>
    <mergeCell ref="F6:O6"/>
    <mergeCell ref="A21:A24"/>
    <mergeCell ref="B21:I21"/>
    <mergeCell ref="J21:Q21"/>
    <mergeCell ref="B22:D23"/>
    <mergeCell ref="E22:I22"/>
    <mergeCell ref="J22:Q22"/>
    <mergeCell ref="A5:A7"/>
    <mergeCell ref="E23:I23"/>
    <mergeCell ref="J23:Q23"/>
    <mergeCell ref="B24:I24"/>
    <mergeCell ref="J24:O24"/>
    <mergeCell ref="A26:O26"/>
  </mergeCells>
  <phoneticPr fontId="5" type="noConversion"/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632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633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25211</v>
      </c>
      <c r="C8" s="18">
        <v>16240</v>
      </c>
      <c r="D8" s="18">
        <v>8971</v>
      </c>
      <c r="E8" s="19">
        <v>100</v>
      </c>
      <c r="F8" s="8">
        <v>8456</v>
      </c>
      <c r="G8" s="8">
        <v>4050</v>
      </c>
      <c r="H8" s="8">
        <v>2953</v>
      </c>
      <c r="I8" s="8">
        <v>1955</v>
      </c>
      <c r="J8" s="8">
        <v>2809</v>
      </c>
      <c r="K8" s="8">
        <v>1557</v>
      </c>
      <c r="L8" s="8">
        <v>768</v>
      </c>
      <c r="M8" s="8">
        <v>595</v>
      </c>
      <c r="N8" s="8">
        <v>497</v>
      </c>
      <c r="O8" s="8">
        <v>379</v>
      </c>
      <c r="P8" s="8">
        <v>757</v>
      </c>
      <c r="Q8" s="8">
        <v>435</v>
      </c>
    </row>
    <row r="9" spans="1:18" ht="40.5" customHeight="1">
      <c r="A9" s="29" t="s">
        <v>209</v>
      </c>
      <c r="B9" s="8">
        <v>433</v>
      </c>
      <c r="C9" s="8">
        <v>322</v>
      </c>
      <c r="D9" s="8">
        <v>111</v>
      </c>
      <c r="E9" s="9">
        <v>1.72</v>
      </c>
      <c r="F9" s="8">
        <v>211</v>
      </c>
      <c r="G9" s="8">
        <v>50</v>
      </c>
      <c r="H9" s="8">
        <v>39</v>
      </c>
      <c r="I9" s="8">
        <v>23</v>
      </c>
      <c r="J9" s="8">
        <v>60</v>
      </c>
      <c r="K9" s="8">
        <v>16</v>
      </c>
      <c r="L9" s="8">
        <v>6</v>
      </c>
      <c r="M9" s="8">
        <v>13</v>
      </c>
      <c r="N9" s="8">
        <v>1</v>
      </c>
      <c r="O9" s="8">
        <v>3</v>
      </c>
      <c r="P9" s="8">
        <v>5</v>
      </c>
      <c r="Q9" s="8">
        <v>6</v>
      </c>
    </row>
    <row r="10" spans="1:18" ht="40.5" customHeight="1">
      <c r="A10" s="29" t="s">
        <v>210</v>
      </c>
      <c r="B10" s="8">
        <v>73</v>
      </c>
      <c r="C10" s="8">
        <v>42</v>
      </c>
      <c r="D10" s="8">
        <v>31</v>
      </c>
      <c r="E10" s="9">
        <v>0.28999999999999998</v>
      </c>
      <c r="F10" s="8">
        <v>28</v>
      </c>
      <c r="G10" s="8">
        <v>11</v>
      </c>
      <c r="H10" s="8">
        <v>2</v>
      </c>
      <c r="I10" s="8">
        <v>4</v>
      </c>
      <c r="J10" s="8">
        <v>8</v>
      </c>
      <c r="K10" s="8">
        <v>2</v>
      </c>
      <c r="L10" s="8">
        <v>1</v>
      </c>
      <c r="M10" s="8">
        <v>3</v>
      </c>
      <c r="N10" s="8">
        <v>1</v>
      </c>
      <c r="O10" s="8">
        <v>10</v>
      </c>
      <c r="P10" s="8">
        <v>2</v>
      </c>
      <c r="Q10" s="8">
        <v>1</v>
      </c>
    </row>
    <row r="11" spans="1:18" ht="40.5" customHeight="1">
      <c r="A11" s="29" t="s">
        <v>211</v>
      </c>
      <c r="B11" s="8">
        <v>207</v>
      </c>
      <c r="C11" s="8">
        <v>95</v>
      </c>
      <c r="D11" s="8">
        <v>112</v>
      </c>
      <c r="E11" s="9">
        <v>0.82</v>
      </c>
      <c r="F11" s="8">
        <v>32</v>
      </c>
      <c r="G11" s="8">
        <v>42</v>
      </c>
      <c r="H11" s="8">
        <v>13</v>
      </c>
      <c r="I11" s="8">
        <v>6</v>
      </c>
      <c r="J11" s="8">
        <v>6</v>
      </c>
      <c r="K11" s="8">
        <v>13</v>
      </c>
      <c r="L11" s="8">
        <v>8</v>
      </c>
      <c r="M11" s="8">
        <v>11</v>
      </c>
      <c r="N11" s="8">
        <v>3</v>
      </c>
      <c r="O11" s="8">
        <v>24</v>
      </c>
      <c r="P11" s="8">
        <v>33</v>
      </c>
      <c r="Q11" s="8">
        <v>16</v>
      </c>
    </row>
    <row r="12" spans="1:18" ht="40.5" customHeight="1">
      <c r="A12" s="11" t="s">
        <v>212</v>
      </c>
      <c r="B12" s="8">
        <v>662</v>
      </c>
      <c r="C12" s="8">
        <v>192</v>
      </c>
      <c r="D12" s="8">
        <v>470</v>
      </c>
      <c r="E12" s="9">
        <v>2.63</v>
      </c>
      <c r="F12" s="8">
        <v>24</v>
      </c>
      <c r="G12" s="8">
        <v>123</v>
      </c>
      <c r="H12" s="8">
        <v>148</v>
      </c>
      <c r="I12" s="8">
        <v>209</v>
      </c>
      <c r="J12" s="8">
        <v>3</v>
      </c>
      <c r="K12" s="8">
        <v>45</v>
      </c>
      <c r="L12" s="8">
        <v>8</v>
      </c>
      <c r="M12" s="8">
        <v>29</v>
      </c>
      <c r="N12" s="8">
        <v>6</v>
      </c>
      <c r="O12" s="8">
        <v>50</v>
      </c>
      <c r="P12" s="8">
        <v>3</v>
      </c>
      <c r="Q12" s="8">
        <v>14</v>
      </c>
    </row>
    <row r="13" spans="1:18" ht="40.5" customHeight="1">
      <c r="A13" s="11" t="s">
        <v>213</v>
      </c>
      <c r="B13" s="8">
        <v>610</v>
      </c>
      <c r="C13" s="8">
        <v>209</v>
      </c>
      <c r="D13" s="8">
        <v>401</v>
      </c>
      <c r="E13" s="9">
        <v>2.42</v>
      </c>
      <c r="F13" s="8">
        <v>44</v>
      </c>
      <c r="G13" s="8">
        <v>116</v>
      </c>
      <c r="H13" s="8">
        <v>93</v>
      </c>
      <c r="I13" s="8">
        <v>117</v>
      </c>
      <c r="J13" s="8">
        <v>26</v>
      </c>
      <c r="K13" s="8">
        <v>58</v>
      </c>
      <c r="L13" s="8">
        <v>17</v>
      </c>
      <c r="M13" s="8">
        <v>34</v>
      </c>
      <c r="N13" s="8">
        <v>17</v>
      </c>
      <c r="O13" s="8">
        <v>46</v>
      </c>
      <c r="P13" s="8">
        <v>12</v>
      </c>
      <c r="Q13" s="8">
        <v>30</v>
      </c>
    </row>
    <row r="14" spans="1:18" ht="40.5" customHeight="1">
      <c r="A14" s="11" t="s">
        <v>214</v>
      </c>
      <c r="B14" s="8">
        <v>873</v>
      </c>
      <c r="C14" s="8">
        <v>325</v>
      </c>
      <c r="D14" s="8">
        <v>548</v>
      </c>
      <c r="E14" s="9">
        <v>3.46</v>
      </c>
      <c r="F14" s="8">
        <v>86</v>
      </c>
      <c r="G14" s="8">
        <v>190</v>
      </c>
      <c r="H14" s="8">
        <v>87</v>
      </c>
      <c r="I14" s="8">
        <v>148</v>
      </c>
      <c r="J14" s="8">
        <v>45</v>
      </c>
      <c r="K14" s="8">
        <v>71</v>
      </c>
      <c r="L14" s="8">
        <v>46</v>
      </c>
      <c r="M14" s="8">
        <v>79</v>
      </c>
      <c r="N14" s="8">
        <v>37</v>
      </c>
      <c r="O14" s="8">
        <v>33</v>
      </c>
      <c r="P14" s="8">
        <v>24</v>
      </c>
      <c r="Q14" s="8">
        <v>27</v>
      </c>
    </row>
    <row r="15" spans="1:18" ht="40.5" customHeight="1">
      <c r="A15" s="11" t="s">
        <v>215</v>
      </c>
      <c r="B15" s="8">
        <v>1079</v>
      </c>
      <c r="C15" s="8">
        <v>410</v>
      </c>
      <c r="D15" s="8">
        <v>669</v>
      </c>
      <c r="E15" s="9">
        <v>4.28</v>
      </c>
      <c r="F15" s="8">
        <v>153</v>
      </c>
      <c r="G15" s="8">
        <v>244</v>
      </c>
      <c r="H15" s="8">
        <v>110</v>
      </c>
      <c r="I15" s="8">
        <v>169</v>
      </c>
      <c r="J15" s="8">
        <v>70</v>
      </c>
      <c r="K15" s="8">
        <v>108</v>
      </c>
      <c r="L15" s="8">
        <v>32</v>
      </c>
      <c r="M15" s="8">
        <v>58</v>
      </c>
      <c r="N15" s="8">
        <v>19</v>
      </c>
      <c r="O15" s="8">
        <v>40</v>
      </c>
      <c r="P15" s="8">
        <v>26</v>
      </c>
      <c r="Q15" s="8">
        <v>50</v>
      </c>
    </row>
    <row r="16" spans="1:18" ht="40.5" customHeight="1">
      <c r="A16" s="11" t="s">
        <v>216</v>
      </c>
      <c r="B16" s="8">
        <v>1370</v>
      </c>
      <c r="C16" s="8">
        <v>635</v>
      </c>
      <c r="D16" s="8">
        <v>735</v>
      </c>
      <c r="E16" s="9">
        <v>5.43</v>
      </c>
      <c r="F16" s="8">
        <v>358</v>
      </c>
      <c r="G16" s="8">
        <v>305</v>
      </c>
      <c r="H16" s="8">
        <v>110</v>
      </c>
      <c r="I16" s="8">
        <v>162</v>
      </c>
      <c r="J16" s="8">
        <v>61</v>
      </c>
      <c r="K16" s="8">
        <v>125</v>
      </c>
      <c r="L16" s="8">
        <v>45</v>
      </c>
      <c r="M16" s="8">
        <v>60</v>
      </c>
      <c r="N16" s="8">
        <v>35</v>
      </c>
      <c r="O16" s="8">
        <v>35</v>
      </c>
      <c r="P16" s="8">
        <v>26</v>
      </c>
      <c r="Q16" s="8">
        <v>48</v>
      </c>
    </row>
    <row r="17" spans="1:17" ht="40.5" customHeight="1">
      <c r="A17" s="11" t="s">
        <v>217</v>
      </c>
      <c r="B17" s="8">
        <v>1466</v>
      </c>
      <c r="C17" s="8">
        <v>709</v>
      </c>
      <c r="D17" s="8">
        <v>757</v>
      </c>
      <c r="E17" s="9">
        <v>5.81</v>
      </c>
      <c r="F17" s="8">
        <v>344</v>
      </c>
      <c r="G17" s="8">
        <v>314</v>
      </c>
      <c r="H17" s="8">
        <v>126</v>
      </c>
      <c r="I17" s="8">
        <v>162</v>
      </c>
      <c r="J17" s="8">
        <v>92</v>
      </c>
      <c r="K17" s="8">
        <v>133</v>
      </c>
      <c r="L17" s="8">
        <v>39</v>
      </c>
      <c r="M17" s="8">
        <v>61</v>
      </c>
      <c r="N17" s="8">
        <v>46</v>
      </c>
      <c r="O17" s="8">
        <v>35</v>
      </c>
      <c r="P17" s="8">
        <v>62</v>
      </c>
      <c r="Q17" s="8">
        <v>52</v>
      </c>
    </row>
    <row r="18" spans="1:17" ht="40.5" customHeight="1">
      <c r="A18" s="11" t="s">
        <v>218</v>
      </c>
      <c r="B18" s="8">
        <v>3695</v>
      </c>
      <c r="C18" s="8">
        <v>2097</v>
      </c>
      <c r="D18" s="8">
        <v>1598</v>
      </c>
      <c r="E18" s="9">
        <v>14.66</v>
      </c>
      <c r="F18" s="8">
        <v>775</v>
      </c>
      <c r="G18" s="8">
        <v>677</v>
      </c>
      <c r="H18" s="8">
        <v>481</v>
      </c>
      <c r="I18" s="8">
        <v>395</v>
      </c>
      <c r="J18" s="8">
        <v>533</v>
      </c>
      <c r="K18" s="8">
        <v>315</v>
      </c>
      <c r="L18" s="8">
        <v>92</v>
      </c>
      <c r="M18" s="8">
        <v>95</v>
      </c>
      <c r="N18" s="8">
        <v>85</v>
      </c>
      <c r="O18" s="8">
        <v>41</v>
      </c>
      <c r="P18" s="8">
        <v>131</v>
      </c>
      <c r="Q18" s="8">
        <v>75</v>
      </c>
    </row>
    <row r="19" spans="1:17" ht="40.5" customHeight="1">
      <c r="A19" s="11" t="s">
        <v>219</v>
      </c>
      <c r="B19" s="8">
        <v>3143</v>
      </c>
      <c r="C19" s="8">
        <v>2046</v>
      </c>
      <c r="D19" s="8">
        <v>1097</v>
      </c>
      <c r="E19" s="9">
        <v>12.47</v>
      </c>
      <c r="F19" s="8">
        <v>847</v>
      </c>
      <c r="G19" s="8">
        <v>534</v>
      </c>
      <c r="H19" s="8">
        <v>462</v>
      </c>
      <c r="I19" s="8">
        <v>229</v>
      </c>
      <c r="J19" s="8">
        <v>489</v>
      </c>
      <c r="K19" s="8">
        <v>232</v>
      </c>
      <c r="L19" s="8">
        <v>71</v>
      </c>
      <c r="M19" s="8">
        <v>44</v>
      </c>
      <c r="N19" s="8">
        <v>58</v>
      </c>
      <c r="O19" s="8">
        <v>13</v>
      </c>
      <c r="P19" s="8">
        <v>119</v>
      </c>
      <c r="Q19" s="8">
        <v>45</v>
      </c>
    </row>
    <row r="20" spans="1:17" ht="40.5" customHeight="1">
      <c r="A20" s="11" t="s">
        <v>220</v>
      </c>
      <c r="B20" s="8">
        <v>2697</v>
      </c>
      <c r="C20" s="8">
        <v>1909</v>
      </c>
      <c r="D20" s="8">
        <v>788</v>
      </c>
      <c r="E20" s="9">
        <v>10.7</v>
      </c>
      <c r="F20" s="8">
        <v>892</v>
      </c>
      <c r="G20" s="8">
        <v>390</v>
      </c>
      <c r="H20" s="8">
        <v>392</v>
      </c>
      <c r="I20" s="8">
        <v>135</v>
      </c>
      <c r="J20" s="8">
        <v>386</v>
      </c>
      <c r="K20" s="8">
        <v>156</v>
      </c>
      <c r="L20" s="8">
        <v>103</v>
      </c>
      <c r="M20" s="8">
        <v>55</v>
      </c>
      <c r="N20" s="8">
        <v>50</v>
      </c>
      <c r="O20" s="8">
        <v>16</v>
      </c>
      <c r="P20" s="8">
        <v>86</v>
      </c>
      <c r="Q20" s="8">
        <v>36</v>
      </c>
    </row>
    <row r="21" spans="1:17" ht="40.5" customHeight="1">
      <c r="A21" s="11" t="s">
        <v>221</v>
      </c>
      <c r="B21" s="8">
        <v>8903</v>
      </c>
      <c r="C21" s="8">
        <v>7249</v>
      </c>
      <c r="D21" s="8">
        <v>1654</v>
      </c>
      <c r="E21" s="9">
        <v>35.31</v>
      </c>
      <c r="F21" s="8">
        <v>4662</v>
      </c>
      <c r="G21" s="8">
        <v>1054</v>
      </c>
      <c r="H21" s="8">
        <v>890</v>
      </c>
      <c r="I21" s="8">
        <v>196</v>
      </c>
      <c r="J21" s="8">
        <v>1030</v>
      </c>
      <c r="K21" s="8">
        <v>283</v>
      </c>
      <c r="L21" s="8">
        <v>300</v>
      </c>
      <c r="M21" s="8">
        <v>53</v>
      </c>
      <c r="N21" s="8">
        <v>139</v>
      </c>
      <c r="O21" s="8">
        <v>33</v>
      </c>
      <c r="P21" s="8">
        <v>228</v>
      </c>
      <c r="Q21" s="8">
        <v>35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42829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2732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2223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47783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634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635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24878</v>
      </c>
      <c r="C8" s="18">
        <v>15996</v>
      </c>
      <c r="D8" s="18">
        <v>8882</v>
      </c>
      <c r="E8" s="19">
        <v>100</v>
      </c>
      <c r="F8" s="8">
        <v>8293</v>
      </c>
      <c r="G8" s="8">
        <v>4005</v>
      </c>
      <c r="H8" s="8">
        <v>2943</v>
      </c>
      <c r="I8" s="8">
        <v>1950</v>
      </c>
      <c r="J8" s="8">
        <v>2798</v>
      </c>
      <c r="K8" s="8">
        <v>1559</v>
      </c>
      <c r="L8" s="8">
        <v>786</v>
      </c>
      <c r="M8" s="8">
        <v>596</v>
      </c>
      <c r="N8" s="8">
        <v>439</v>
      </c>
      <c r="O8" s="8">
        <v>347</v>
      </c>
      <c r="P8" s="8">
        <v>737</v>
      </c>
      <c r="Q8" s="8">
        <v>425</v>
      </c>
    </row>
    <row r="9" spans="1:18" ht="40.5" customHeight="1">
      <c r="A9" s="29" t="s">
        <v>209</v>
      </c>
      <c r="B9" s="8">
        <v>386</v>
      </c>
      <c r="C9" s="8">
        <v>272</v>
      </c>
      <c r="D9" s="8">
        <v>114</v>
      </c>
      <c r="E9" s="9">
        <v>1.55</v>
      </c>
      <c r="F9" s="8">
        <v>101</v>
      </c>
      <c r="G9" s="8">
        <v>35</v>
      </c>
      <c r="H9" s="8">
        <v>45</v>
      </c>
      <c r="I9" s="8">
        <v>18</v>
      </c>
      <c r="J9" s="8">
        <v>106</v>
      </c>
      <c r="K9" s="8">
        <v>44</v>
      </c>
      <c r="L9" s="8">
        <v>9</v>
      </c>
      <c r="M9" s="8">
        <v>7</v>
      </c>
      <c r="N9" s="8">
        <v>7</v>
      </c>
      <c r="O9" s="8">
        <v>5</v>
      </c>
      <c r="P9" s="8">
        <v>4</v>
      </c>
      <c r="Q9" s="8">
        <v>5</v>
      </c>
    </row>
    <row r="10" spans="1:18" ht="40.5" customHeight="1">
      <c r="A10" s="29" t="s">
        <v>210</v>
      </c>
      <c r="B10" s="8">
        <v>76</v>
      </c>
      <c r="C10" s="8">
        <v>48</v>
      </c>
      <c r="D10" s="8">
        <v>28</v>
      </c>
      <c r="E10" s="9">
        <v>0.31</v>
      </c>
      <c r="F10" s="8">
        <v>32</v>
      </c>
      <c r="G10" s="8">
        <v>9</v>
      </c>
      <c r="H10" s="8">
        <v>2</v>
      </c>
      <c r="I10" s="8">
        <v>4</v>
      </c>
      <c r="J10" s="8">
        <v>10</v>
      </c>
      <c r="K10" s="8">
        <v>3</v>
      </c>
      <c r="L10" s="8">
        <v>1</v>
      </c>
      <c r="M10" s="8">
        <v>3</v>
      </c>
      <c r="N10" s="8">
        <v>1</v>
      </c>
      <c r="O10" s="8">
        <v>7</v>
      </c>
      <c r="P10" s="8">
        <v>2</v>
      </c>
      <c r="Q10" s="8">
        <v>2</v>
      </c>
    </row>
    <row r="11" spans="1:18" ht="40.5" customHeight="1">
      <c r="A11" s="29" t="s">
        <v>211</v>
      </c>
      <c r="B11" s="8">
        <v>229</v>
      </c>
      <c r="C11" s="8">
        <v>94</v>
      </c>
      <c r="D11" s="8">
        <v>135</v>
      </c>
      <c r="E11" s="9">
        <v>0.92</v>
      </c>
      <c r="F11" s="8">
        <v>28</v>
      </c>
      <c r="G11" s="8">
        <v>53</v>
      </c>
      <c r="H11" s="8">
        <v>14</v>
      </c>
      <c r="I11" s="8">
        <v>10</v>
      </c>
      <c r="J11" s="8">
        <v>7</v>
      </c>
      <c r="K11" s="8">
        <v>18</v>
      </c>
      <c r="L11" s="8">
        <v>11</v>
      </c>
      <c r="M11" s="8">
        <v>17</v>
      </c>
      <c r="N11" s="8">
        <v>4</v>
      </c>
      <c r="O11" s="8">
        <v>22</v>
      </c>
      <c r="P11" s="8">
        <v>30</v>
      </c>
      <c r="Q11" s="8">
        <v>15</v>
      </c>
    </row>
    <row r="12" spans="1:18" ht="40.5" customHeight="1">
      <c r="A12" s="11" t="s">
        <v>212</v>
      </c>
      <c r="B12" s="8">
        <v>642</v>
      </c>
      <c r="C12" s="8">
        <v>182</v>
      </c>
      <c r="D12" s="8">
        <v>460</v>
      </c>
      <c r="E12" s="9">
        <v>2.58</v>
      </c>
      <c r="F12" s="8">
        <v>19</v>
      </c>
      <c r="G12" s="8">
        <v>116</v>
      </c>
      <c r="H12" s="8">
        <v>142</v>
      </c>
      <c r="I12" s="8">
        <v>208</v>
      </c>
      <c r="J12" s="8">
        <v>6</v>
      </c>
      <c r="K12" s="8">
        <v>44</v>
      </c>
      <c r="L12" s="8">
        <v>6</v>
      </c>
      <c r="M12" s="8">
        <v>35</v>
      </c>
      <c r="N12" s="8">
        <v>5</v>
      </c>
      <c r="O12" s="8">
        <v>46</v>
      </c>
      <c r="P12" s="8">
        <v>4</v>
      </c>
      <c r="Q12" s="8">
        <v>11</v>
      </c>
    </row>
    <row r="13" spans="1:18" ht="40.5" customHeight="1">
      <c r="A13" s="11" t="s">
        <v>213</v>
      </c>
      <c r="B13" s="8">
        <v>630</v>
      </c>
      <c r="C13" s="8">
        <v>216</v>
      </c>
      <c r="D13" s="8">
        <v>414</v>
      </c>
      <c r="E13" s="9">
        <v>2.5299999999999998</v>
      </c>
      <c r="F13" s="8">
        <v>34</v>
      </c>
      <c r="G13" s="8">
        <v>127</v>
      </c>
      <c r="H13" s="8">
        <v>100</v>
      </c>
      <c r="I13" s="8">
        <v>116</v>
      </c>
      <c r="J13" s="8">
        <v>26</v>
      </c>
      <c r="K13" s="8">
        <v>64</v>
      </c>
      <c r="L13" s="8">
        <v>24</v>
      </c>
      <c r="M13" s="8">
        <v>35</v>
      </c>
      <c r="N13" s="8">
        <v>17</v>
      </c>
      <c r="O13" s="8">
        <v>46</v>
      </c>
      <c r="P13" s="8">
        <v>15</v>
      </c>
      <c r="Q13" s="8">
        <v>26</v>
      </c>
    </row>
    <row r="14" spans="1:18" ht="40.5" customHeight="1">
      <c r="A14" s="11" t="s">
        <v>214</v>
      </c>
      <c r="B14" s="8">
        <v>847</v>
      </c>
      <c r="C14" s="8">
        <v>315</v>
      </c>
      <c r="D14" s="8">
        <v>532</v>
      </c>
      <c r="E14" s="9">
        <v>3.4</v>
      </c>
      <c r="F14" s="8">
        <v>79</v>
      </c>
      <c r="G14" s="8">
        <v>178</v>
      </c>
      <c r="H14" s="8">
        <v>88</v>
      </c>
      <c r="I14" s="8">
        <v>150</v>
      </c>
      <c r="J14" s="8">
        <v>46</v>
      </c>
      <c r="K14" s="8">
        <v>65</v>
      </c>
      <c r="L14" s="8">
        <v>45</v>
      </c>
      <c r="M14" s="8">
        <v>75</v>
      </c>
      <c r="N14" s="8">
        <v>35</v>
      </c>
      <c r="O14" s="8">
        <v>31</v>
      </c>
      <c r="P14" s="8">
        <v>22</v>
      </c>
      <c r="Q14" s="8">
        <v>33</v>
      </c>
    </row>
    <row r="15" spans="1:18" ht="40.5" customHeight="1">
      <c r="A15" s="11" t="s">
        <v>215</v>
      </c>
      <c r="B15" s="8">
        <v>1129</v>
      </c>
      <c r="C15" s="8">
        <v>441</v>
      </c>
      <c r="D15" s="8">
        <v>688</v>
      </c>
      <c r="E15" s="9">
        <v>4.54</v>
      </c>
      <c r="F15" s="8">
        <v>189</v>
      </c>
      <c r="G15" s="8">
        <v>274</v>
      </c>
      <c r="H15" s="8">
        <v>104</v>
      </c>
      <c r="I15" s="8">
        <v>178</v>
      </c>
      <c r="J15" s="8">
        <v>69</v>
      </c>
      <c r="K15" s="8">
        <v>100</v>
      </c>
      <c r="L15" s="8">
        <v>33</v>
      </c>
      <c r="M15" s="8">
        <v>58</v>
      </c>
      <c r="N15" s="8">
        <v>24</v>
      </c>
      <c r="O15" s="8">
        <v>28</v>
      </c>
      <c r="P15" s="8">
        <v>22</v>
      </c>
      <c r="Q15" s="8">
        <v>50</v>
      </c>
    </row>
    <row r="16" spans="1:18" ht="40.5" customHeight="1">
      <c r="A16" s="11" t="s">
        <v>216</v>
      </c>
      <c r="B16" s="8">
        <v>1443</v>
      </c>
      <c r="C16" s="8">
        <v>666</v>
      </c>
      <c r="D16" s="8">
        <v>777</v>
      </c>
      <c r="E16" s="9">
        <v>5.8</v>
      </c>
      <c r="F16" s="8">
        <v>365</v>
      </c>
      <c r="G16" s="8">
        <v>345</v>
      </c>
      <c r="H16" s="8">
        <v>141</v>
      </c>
      <c r="I16" s="8">
        <v>175</v>
      </c>
      <c r="J16" s="8">
        <v>56</v>
      </c>
      <c r="K16" s="8">
        <v>123</v>
      </c>
      <c r="L16" s="8">
        <v>49</v>
      </c>
      <c r="M16" s="8">
        <v>60</v>
      </c>
      <c r="N16" s="8">
        <v>31</v>
      </c>
      <c r="O16" s="8">
        <v>29</v>
      </c>
      <c r="P16" s="8">
        <v>24</v>
      </c>
      <c r="Q16" s="8">
        <v>45</v>
      </c>
    </row>
    <row r="17" spans="1:17" ht="40.5" customHeight="1">
      <c r="A17" s="11" t="s">
        <v>217</v>
      </c>
      <c r="B17" s="8">
        <v>1459</v>
      </c>
      <c r="C17" s="8">
        <v>699</v>
      </c>
      <c r="D17" s="8">
        <v>760</v>
      </c>
      <c r="E17" s="9">
        <v>5.86</v>
      </c>
      <c r="F17" s="8">
        <v>358</v>
      </c>
      <c r="G17" s="8">
        <v>351</v>
      </c>
      <c r="H17" s="8">
        <v>126</v>
      </c>
      <c r="I17" s="8">
        <v>148</v>
      </c>
      <c r="J17" s="8">
        <v>90</v>
      </c>
      <c r="K17" s="8">
        <v>125</v>
      </c>
      <c r="L17" s="8">
        <v>39</v>
      </c>
      <c r="M17" s="8">
        <v>55</v>
      </c>
      <c r="N17" s="8">
        <v>30</v>
      </c>
      <c r="O17" s="8">
        <v>30</v>
      </c>
      <c r="P17" s="8">
        <v>56</v>
      </c>
      <c r="Q17" s="8">
        <v>51</v>
      </c>
    </row>
    <row r="18" spans="1:17" ht="40.5" customHeight="1">
      <c r="A18" s="11" t="s">
        <v>218</v>
      </c>
      <c r="B18" s="8">
        <v>3788</v>
      </c>
      <c r="C18" s="8">
        <v>2128</v>
      </c>
      <c r="D18" s="8">
        <v>1660</v>
      </c>
      <c r="E18" s="9">
        <v>15.23</v>
      </c>
      <c r="F18" s="8">
        <v>871</v>
      </c>
      <c r="G18" s="8">
        <v>736</v>
      </c>
      <c r="H18" s="8">
        <v>463</v>
      </c>
      <c r="I18" s="8">
        <v>389</v>
      </c>
      <c r="J18" s="8">
        <v>500</v>
      </c>
      <c r="K18" s="8">
        <v>309</v>
      </c>
      <c r="L18" s="8">
        <v>87</v>
      </c>
      <c r="M18" s="8">
        <v>100</v>
      </c>
      <c r="N18" s="8">
        <v>73</v>
      </c>
      <c r="O18" s="8">
        <v>54</v>
      </c>
      <c r="P18" s="8">
        <v>134</v>
      </c>
      <c r="Q18" s="8">
        <v>72</v>
      </c>
    </row>
    <row r="19" spans="1:17" ht="40.5" customHeight="1">
      <c r="A19" s="11" t="s">
        <v>219</v>
      </c>
      <c r="B19" s="8">
        <v>3279</v>
      </c>
      <c r="C19" s="8">
        <v>2115</v>
      </c>
      <c r="D19" s="8">
        <v>1164</v>
      </c>
      <c r="E19" s="9">
        <v>13.18</v>
      </c>
      <c r="F19" s="8">
        <v>952</v>
      </c>
      <c r="G19" s="8">
        <v>605</v>
      </c>
      <c r="H19" s="8">
        <v>445</v>
      </c>
      <c r="I19" s="8">
        <v>229</v>
      </c>
      <c r="J19" s="8">
        <v>469</v>
      </c>
      <c r="K19" s="8">
        <v>230</v>
      </c>
      <c r="L19" s="8">
        <v>73</v>
      </c>
      <c r="M19" s="8">
        <v>45</v>
      </c>
      <c r="N19" s="8">
        <v>62</v>
      </c>
      <c r="O19" s="8">
        <v>11</v>
      </c>
      <c r="P19" s="8">
        <v>114</v>
      </c>
      <c r="Q19" s="8">
        <v>44</v>
      </c>
    </row>
    <row r="20" spans="1:17" ht="40.5" customHeight="1">
      <c r="A20" s="11" t="s">
        <v>220</v>
      </c>
      <c r="B20" s="8">
        <v>3006</v>
      </c>
      <c r="C20" s="8">
        <v>2164</v>
      </c>
      <c r="D20" s="8">
        <v>842</v>
      </c>
      <c r="E20" s="9">
        <v>12.08</v>
      </c>
      <c r="F20" s="8">
        <v>1158</v>
      </c>
      <c r="G20" s="8">
        <v>457</v>
      </c>
      <c r="H20" s="8">
        <v>393</v>
      </c>
      <c r="I20" s="8">
        <v>128</v>
      </c>
      <c r="J20" s="8">
        <v>377</v>
      </c>
      <c r="K20" s="8">
        <v>158</v>
      </c>
      <c r="L20" s="8">
        <v>112</v>
      </c>
      <c r="M20" s="8">
        <v>51</v>
      </c>
      <c r="N20" s="8">
        <v>40</v>
      </c>
      <c r="O20" s="8">
        <v>13</v>
      </c>
      <c r="P20" s="8">
        <v>84</v>
      </c>
      <c r="Q20" s="8">
        <v>35</v>
      </c>
    </row>
    <row r="21" spans="1:17" ht="40.5" customHeight="1">
      <c r="A21" s="11" t="s">
        <v>221</v>
      </c>
      <c r="B21" s="8">
        <v>7964</v>
      </c>
      <c r="C21" s="8">
        <v>6656</v>
      </c>
      <c r="D21" s="8">
        <v>1308</v>
      </c>
      <c r="E21" s="9">
        <v>32.01</v>
      </c>
      <c r="F21" s="8">
        <v>4107</v>
      </c>
      <c r="G21" s="8">
        <v>719</v>
      </c>
      <c r="H21" s="8">
        <v>880</v>
      </c>
      <c r="I21" s="8">
        <v>197</v>
      </c>
      <c r="J21" s="8">
        <v>1036</v>
      </c>
      <c r="K21" s="8">
        <v>276</v>
      </c>
      <c r="L21" s="8">
        <v>297</v>
      </c>
      <c r="M21" s="8">
        <v>55</v>
      </c>
      <c r="N21" s="8">
        <v>110</v>
      </c>
      <c r="O21" s="8">
        <v>25</v>
      </c>
      <c r="P21" s="8">
        <v>226</v>
      </c>
      <c r="Q21" s="8">
        <v>36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41555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2929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813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45297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630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631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24455</v>
      </c>
      <c r="C8" s="18">
        <v>15705</v>
      </c>
      <c r="D8" s="8">
        <v>8750</v>
      </c>
      <c r="E8" s="19">
        <v>100</v>
      </c>
      <c r="F8" s="8">
        <v>8230</v>
      </c>
      <c r="G8" s="8">
        <v>3978</v>
      </c>
      <c r="H8" s="8">
        <v>2939</v>
      </c>
      <c r="I8" s="8">
        <v>1958</v>
      </c>
      <c r="J8" s="8">
        <v>2593</v>
      </c>
      <c r="K8" s="8">
        <v>1455</v>
      </c>
      <c r="L8" s="8">
        <v>769</v>
      </c>
      <c r="M8" s="8">
        <v>584</v>
      </c>
      <c r="N8" s="8">
        <v>436</v>
      </c>
      <c r="O8" s="8">
        <v>350</v>
      </c>
      <c r="P8" s="8">
        <v>738</v>
      </c>
      <c r="Q8" s="8">
        <v>425</v>
      </c>
    </row>
    <row r="9" spans="1:18" ht="40.5" customHeight="1">
      <c r="A9" s="29" t="s">
        <v>209</v>
      </c>
      <c r="B9" s="8">
        <v>357</v>
      </c>
      <c r="C9" s="8">
        <v>253</v>
      </c>
      <c r="D9" s="8">
        <v>104</v>
      </c>
      <c r="E9" s="9">
        <v>1.46</v>
      </c>
      <c r="F9" s="8">
        <v>152</v>
      </c>
      <c r="G9" s="8">
        <v>26</v>
      </c>
      <c r="H9" s="8">
        <v>37</v>
      </c>
      <c r="I9" s="8">
        <v>31</v>
      </c>
      <c r="J9" s="8">
        <v>50</v>
      </c>
      <c r="K9" s="8">
        <v>27</v>
      </c>
      <c r="L9" s="8">
        <v>7</v>
      </c>
      <c r="M9" s="8">
        <v>12</v>
      </c>
      <c r="N9" s="8">
        <v>4</v>
      </c>
      <c r="O9" s="8">
        <v>5</v>
      </c>
      <c r="P9" s="8">
        <v>3</v>
      </c>
      <c r="Q9" s="8">
        <v>3</v>
      </c>
    </row>
    <row r="10" spans="1:18" ht="40.5" customHeight="1">
      <c r="A10" s="29" t="s">
        <v>210</v>
      </c>
      <c r="B10" s="8">
        <v>67</v>
      </c>
      <c r="C10" s="8">
        <v>43</v>
      </c>
      <c r="D10" s="8">
        <v>24</v>
      </c>
      <c r="E10" s="9">
        <v>0.27</v>
      </c>
      <c r="F10" s="8">
        <v>28</v>
      </c>
      <c r="G10" s="8">
        <v>8</v>
      </c>
      <c r="H10" s="8">
        <v>2</v>
      </c>
      <c r="I10" s="8">
        <v>4</v>
      </c>
      <c r="J10" s="8">
        <v>8</v>
      </c>
      <c r="K10" s="8">
        <v>2</v>
      </c>
      <c r="L10" s="8">
        <v>1</v>
      </c>
      <c r="M10" s="8">
        <v>4</v>
      </c>
      <c r="N10" s="8">
        <v>2</v>
      </c>
      <c r="O10" s="8">
        <v>4</v>
      </c>
      <c r="P10" s="8">
        <v>2</v>
      </c>
      <c r="Q10" s="8">
        <v>2</v>
      </c>
    </row>
    <row r="11" spans="1:18" ht="40.5" customHeight="1">
      <c r="A11" s="29" t="s">
        <v>211</v>
      </c>
      <c r="B11" s="8">
        <v>226</v>
      </c>
      <c r="C11" s="8">
        <v>97</v>
      </c>
      <c r="D11" s="8">
        <v>129</v>
      </c>
      <c r="E11" s="9">
        <v>0.92</v>
      </c>
      <c r="F11" s="8">
        <v>28</v>
      </c>
      <c r="G11" s="8">
        <v>43</v>
      </c>
      <c r="H11" s="8">
        <v>14</v>
      </c>
      <c r="I11" s="8">
        <v>9</v>
      </c>
      <c r="J11" s="8">
        <v>6</v>
      </c>
      <c r="K11" s="8">
        <v>18</v>
      </c>
      <c r="L11" s="8">
        <v>13</v>
      </c>
      <c r="M11" s="8">
        <v>17</v>
      </c>
      <c r="N11" s="8">
        <v>3</v>
      </c>
      <c r="O11" s="8">
        <v>22</v>
      </c>
      <c r="P11" s="8">
        <v>33</v>
      </c>
      <c r="Q11" s="8">
        <v>20</v>
      </c>
    </row>
    <row r="12" spans="1:18" ht="40.5" customHeight="1">
      <c r="A12" s="11" t="s">
        <v>212</v>
      </c>
      <c r="B12" s="8">
        <v>643</v>
      </c>
      <c r="C12" s="8">
        <v>188</v>
      </c>
      <c r="D12" s="8">
        <v>455</v>
      </c>
      <c r="E12" s="9">
        <v>2.63</v>
      </c>
      <c r="F12" s="8">
        <v>21</v>
      </c>
      <c r="G12" s="8">
        <v>132</v>
      </c>
      <c r="H12" s="8">
        <v>136</v>
      </c>
      <c r="I12" s="8">
        <v>190</v>
      </c>
      <c r="J12" s="8">
        <v>7</v>
      </c>
      <c r="K12" s="8">
        <v>38</v>
      </c>
      <c r="L12" s="8">
        <v>6</v>
      </c>
      <c r="M12" s="8">
        <v>38</v>
      </c>
      <c r="N12" s="8">
        <v>13</v>
      </c>
      <c r="O12" s="8">
        <v>49</v>
      </c>
      <c r="P12" s="8">
        <v>5</v>
      </c>
      <c r="Q12" s="8">
        <v>8</v>
      </c>
    </row>
    <row r="13" spans="1:18" ht="40.5" customHeight="1">
      <c r="A13" s="11" t="s">
        <v>213</v>
      </c>
      <c r="B13" s="8">
        <v>619</v>
      </c>
      <c r="C13" s="8">
        <v>207</v>
      </c>
      <c r="D13" s="8">
        <v>412</v>
      </c>
      <c r="E13" s="9">
        <v>2.5299999999999998</v>
      </c>
      <c r="F13" s="8">
        <v>31</v>
      </c>
      <c r="G13" s="8">
        <v>123</v>
      </c>
      <c r="H13" s="8">
        <v>106</v>
      </c>
      <c r="I13" s="8">
        <v>127</v>
      </c>
      <c r="J13" s="8">
        <v>21</v>
      </c>
      <c r="K13" s="8">
        <v>54</v>
      </c>
      <c r="L13" s="8">
        <v>25</v>
      </c>
      <c r="M13" s="8">
        <v>38</v>
      </c>
      <c r="N13" s="8">
        <v>12</v>
      </c>
      <c r="O13" s="8">
        <v>41</v>
      </c>
      <c r="P13" s="8">
        <v>12</v>
      </c>
      <c r="Q13" s="8">
        <v>29</v>
      </c>
    </row>
    <row r="14" spans="1:18" ht="40.5" customHeight="1">
      <c r="A14" s="11" t="s">
        <v>214</v>
      </c>
      <c r="B14" s="8">
        <v>858</v>
      </c>
      <c r="C14" s="8">
        <v>320</v>
      </c>
      <c r="D14" s="8">
        <v>538</v>
      </c>
      <c r="E14" s="9">
        <v>3.51</v>
      </c>
      <c r="F14" s="8">
        <v>77</v>
      </c>
      <c r="G14" s="8">
        <v>177</v>
      </c>
      <c r="H14" s="8">
        <v>90</v>
      </c>
      <c r="I14" s="8">
        <v>144</v>
      </c>
      <c r="J14" s="8">
        <v>44</v>
      </c>
      <c r="K14" s="8">
        <v>66</v>
      </c>
      <c r="L14" s="8">
        <v>46</v>
      </c>
      <c r="M14" s="8">
        <v>75</v>
      </c>
      <c r="N14" s="8">
        <v>38</v>
      </c>
      <c r="O14" s="8">
        <v>41</v>
      </c>
      <c r="P14" s="8">
        <v>25</v>
      </c>
      <c r="Q14" s="8">
        <v>35</v>
      </c>
    </row>
    <row r="15" spans="1:18" ht="40.5" customHeight="1">
      <c r="A15" s="11" t="s">
        <v>215</v>
      </c>
      <c r="B15" s="8">
        <v>1112</v>
      </c>
      <c r="C15" s="8">
        <v>452</v>
      </c>
      <c r="D15" s="8">
        <v>660</v>
      </c>
      <c r="E15" s="9">
        <v>4.55</v>
      </c>
      <c r="F15" s="8">
        <v>181</v>
      </c>
      <c r="G15" s="8">
        <v>275</v>
      </c>
      <c r="H15" s="8">
        <v>136</v>
      </c>
      <c r="I15" s="8">
        <v>173</v>
      </c>
      <c r="J15" s="8">
        <v>62</v>
      </c>
      <c r="K15" s="8">
        <v>87</v>
      </c>
      <c r="L15" s="8">
        <v>31</v>
      </c>
      <c r="M15" s="8">
        <v>51</v>
      </c>
      <c r="N15" s="8">
        <v>22</v>
      </c>
      <c r="O15" s="8">
        <v>31</v>
      </c>
      <c r="P15" s="8">
        <v>20</v>
      </c>
      <c r="Q15" s="8">
        <v>43</v>
      </c>
    </row>
    <row r="16" spans="1:18" ht="40.5" customHeight="1">
      <c r="A16" s="11" t="s">
        <v>216</v>
      </c>
      <c r="B16" s="8">
        <v>1384</v>
      </c>
      <c r="C16" s="8">
        <v>628</v>
      </c>
      <c r="D16" s="8">
        <v>756</v>
      </c>
      <c r="E16" s="9">
        <v>5.66</v>
      </c>
      <c r="F16" s="8">
        <v>353</v>
      </c>
      <c r="G16" s="8">
        <v>325</v>
      </c>
      <c r="H16" s="8">
        <v>116</v>
      </c>
      <c r="I16" s="8">
        <v>181</v>
      </c>
      <c r="J16" s="8">
        <v>59</v>
      </c>
      <c r="K16" s="8">
        <v>114</v>
      </c>
      <c r="L16" s="8">
        <v>48</v>
      </c>
      <c r="M16" s="8">
        <v>57</v>
      </c>
      <c r="N16" s="8">
        <v>29</v>
      </c>
      <c r="O16" s="8">
        <v>35</v>
      </c>
      <c r="P16" s="8">
        <v>23</v>
      </c>
      <c r="Q16" s="8">
        <v>44</v>
      </c>
    </row>
    <row r="17" spans="1:17" ht="40.5" customHeight="1">
      <c r="A17" s="11" t="s">
        <v>217</v>
      </c>
      <c r="B17" s="8">
        <v>1498</v>
      </c>
      <c r="C17" s="8">
        <v>711</v>
      </c>
      <c r="D17" s="8">
        <v>787</v>
      </c>
      <c r="E17" s="9">
        <v>6.13</v>
      </c>
      <c r="F17" s="8">
        <v>360</v>
      </c>
      <c r="G17" s="8">
        <v>345</v>
      </c>
      <c r="H17" s="8">
        <v>126</v>
      </c>
      <c r="I17" s="8">
        <v>156</v>
      </c>
      <c r="J17" s="8">
        <v>97</v>
      </c>
      <c r="K17" s="8">
        <v>140</v>
      </c>
      <c r="L17" s="8">
        <v>35</v>
      </c>
      <c r="M17" s="8">
        <v>56</v>
      </c>
      <c r="N17" s="8">
        <v>33</v>
      </c>
      <c r="O17" s="8">
        <v>34</v>
      </c>
      <c r="P17" s="8">
        <v>60</v>
      </c>
      <c r="Q17" s="8">
        <v>56</v>
      </c>
    </row>
    <row r="18" spans="1:17" ht="40.5" customHeight="1">
      <c r="A18" s="11" t="s">
        <v>218</v>
      </c>
      <c r="B18" s="8">
        <v>3750</v>
      </c>
      <c r="C18" s="8">
        <v>2097</v>
      </c>
      <c r="D18" s="8">
        <v>1653</v>
      </c>
      <c r="E18" s="9">
        <v>15.33</v>
      </c>
      <c r="F18" s="8">
        <v>884</v>
      </c>
      <c r="G18" s="8">
        <v>775</v>
      </c>
      <c r="H18" s="8">
        <v>465</v>
      </c>
      <c r="I18" s="8">
        <v>399</v>
      </c>
      <c r="J18" s="8">
        <v>453</v>
      </c>
      <c r="K18" s="8">
        <v>274</v>
      </c>
      <c r="L18" s="8">
        <v>93</v>
      </c>
      <c r="M18" s="8">
        <v>92</v>
      </c>
      <c r="N18" s="8">
        <v>73</v>
      </c>
      <c r="O18" s="8">
        <v>40</v>
      </c>
      <c r="P18" s="8">
        <v>129</v>
      </c>
      <c r="Q18" s="8">
        <v>73</v>
      </c>
    </row>
    <row r="19" spans="1:17" ht="40.5" customHeight="1">
      <c r="A19" s="11" t="s">
        <v>219</v>
      </c>
      <c r="B19" s="8">
        <v>3291</v>
      </c>
      <c r="C19" s="8">
        <v>2141</v>
      </c>
      <c r="D19" s="8">
        <v>1150</v>
      </c>
      <c r="E19" s="9">
        <v>13.46</v>
      </c>
      <c r="F19" s="8">
        <v>996</v>
      </c>
      <c r="G19" s="8">
        <v>616</v>
      </c>
      <c r="H19" s="8">
        <v>455</v>
      </c>
      <c r="I19" s="8">
        <v>218</v>
      </c>
      <c r="J19" s="8">
        <v>436</v>
      </c>
      <c r="K19" s="8">
        <v>219</v>
      </c>
      <c r="L19" s="8">
        <v>78</v>
      </c>
      <c r="M19" s="8">
        <v>47</v>
      </c>
      <c r="N19" s="8">
        <v>57</v>
      </c>
      <c r="O19" s="8">
        <v>9</v>
      </c>
      <c r="P19" s="8">
        <v>119</v>
      </c>
      <c r="Q19" s="8">
        <v>41</v>
      </c>
    </row>
    <row r="20" spans="1:17" ht="40.5" customHeight="1">
      <c r="A20" s="11" t="s">
        <v>220</v>
      </c>
      <c r="B20" s="8">
        <v>2968</v>
      </c>
      <c r="C20" s="8">
        <v>2130</v>
      </c>
      <c r="D20" s="8">
        <v>838</v>
      </c>
      <c r="E20" s="9">
        <v>12.14</v>
      </c>
      <c r="F20" s="8">
        <v>1158</v>
      </c>
      <c r="G20" s="8">
        <v>451</v>
      </c>
      <c r="H20" s="8">
        <v>385</v>
      </c>
      <c r="I20" s="8">
        <v>136</v>
      </c>
      <c r="J20" s="8">
        <v>354</v>
      </c>
      <c r="K20" s="8">
        <v>148</v>
      </c>
      <c r="L20" s="8">
        <v>105</v>
      </c>
      <c r="M20" s="8">
        <v>51</v>
      </c>
      <c r="N20" s="8">
        <v>43</v>
      </c>
      <c r="O20" s="8">
        <v>18</v>
      </c>
      <c r="P20" s="8">
        <v>85</v>
      </c>
      <c r="Q20" s="8">
        <v>34</v>
      </c>
    </row>
    <row r="21" spans="1:17" ht="40.5" customHeight="1">
      <c r="A21" s="11" t="s">
        <v>221</v>
      </c>
      <c r="B21" s="8">
        <v>7682</v>
      </c>
      <c r="C21" s="8">
        <v>6438</v>
      </c>
      <c r="D21" s="8">
        <v>1244</v>
      </c>
      <c r="E21" s="9">
        <v>31.41</v>
      </c>
      <c r="F21" s="8">
        <v>3961</v>
      </c>
      <c r="G21" s="8">
        <v>682</v>
      </c>
      <c r="H21" s="8">
        <v>871</v>
      </c>
      <c r="I21" s="8">
        <v>190</v>
      </c>
      <c r="J21" s="8">
        <v>996</v>
      </c>
      <c r="K21" s="8">
        <v>268</v>
      </c>
      <c r="L21" s="8">
        <v>281</v>
      </c>
      <c r="M21" s="8">
        <v>46</v>
      </c>
      <c r="N21" s="8">
        <v>107</v>
      </c>
      <c r="O21" s="8">
        <v>21</v>
      </c>
      <c r="P21" s="8">
        <v>222</v>
      </c>
      <c r="Q21" s="8">
        <v>37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41319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2768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995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45082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585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586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583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587</v>
      </c>
      <c r="Q3" s="817"/>
      <c r="R3" s="817"/>
    </row>
    <row r="4" spans="1:18" ht="18" customHeight="1">
      <c r="A4" s="3"/>
      <c r="B4" s="833" t="s">
        <v>584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588</v>
      </c>
      <c r="Q4" s="835"/>
      <c r="R4" s="835"/>
    </row>
    <row r="5" spans="1:18" s="4" customFormat="1" ht="34.15" customHeight="1">
      <c r="A5" s="830" t="s">
        <v>589</v>
      </c>
      <c r="B5" s="820" t="s">
        <v>590</v>
      </c>
      <c r="C5" s="821"/>
      <c r="D5" s="821"/>
      <c r="E5" s="822"/>
      <c r="F5" s="836" t="s">
        <v>591</v>
      </c>
      <c r="G5" s="836"/>
      <c r="H5" s="836" t="s">
        <v>592</v>
      </c>
      <c r="I5" s="836"/>
      <c r="J5" s="836" t="s">
        <v>593</v>
      </c>
      <c r="K5" s="836"/>
      <c r="L5" s="836" t="s">
        <v>594</v>
      </c>
      <c r="M5" s="836"/>
      <c r="N5" s="819" t="s">
        <v>595</v>
      </c>
      <c r="O5" s="819"/>
      <c r="P5" s="819" t="s">
        <v>596</v>
      </c>
      <c r="Q5" s="819"/>
    </row>
    <row r="6" spans="1:18" s="4" customFormat="1" ht="34.700000000000003" customHeight="1">
      <c r="A6" s="831"/>
      <c r="B6" s="820" t="s">
        <v>597</v>
      </c>
      <c r="C6" s="821"/>
      <c r="D6" s="822"/>
      <c r="E6" s="5" t="s">
        <v>598</v>
      </c>
      <c r="F6" s="819" t="s">
        <v>599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600</v>
      </c>
      <c r="C7" s="28" t="s">
        <v>601</v>
      </c>
      <c r="D7" s="28" t="s">
        <v>602</v>
      </c>
      <c r="E7" s="7" t="s">
        <v>603</v>
      </c>
      <c r="F7" s="6" t="s">
        <v>604</v>
      </c>
      <c r="G7" s="6" t="s">
        <v>605</v>
      </c>
      <c r="H7" s="6" t="s">
        <v>604</v>
      </c>
      <c r="I7" s="6" t="s">
        <v>605</v>
      </c>
      <c r="J7" s="6" t="s">
        <v>604</v>
      </c>
      <c r="K7" s="6" t="s">
        <v>605</v>
      </c>
      <c r="L7" s="6" t="s">
        <v>604</v>
      </c>
      <c r="M7" s="6" t="s">
        <v>605</v>
      </c>
      <c r="N7" s="6" t="s">
        <v>604</v>
      </c>
      <c r="O7" s="6" t="s">
        <v>605</v>
      </c>
      <c r="P7" s="6" t="s">
        <v>604</v>
      </c>
      <c r="Q7" s="6" t="s">
        <v>605</v>
      </c>
    </row>
    <row r="8" spans="1:18" ht="40.5" customHeight="1">
      <c r="A8" s="12" t="s">
        <v>606</v>
      </c>
      <c r="B8" s="8">
        <v>24596</v>
      </c>
      <c r="C8" s="8">
        <v>15782</v>
      </c>
      <c r="D8" s="8">
        <v>8814</v>
      </c>
      <c r="E8" s="9">
        <v>100</v>
      </c>
      <c r="F8" s="8">
        <v>8168</v>
      </c>
      <c r="G8" s="8">
        <v>3985</v>
      </c>
      <c r="H8" s="8">
        <v>2939</v>
      </c>
      <c r="I8" s="8">
        <v>1942</v>
      </c>
      <c r="J8" s="8">
        <v>2794</v>
      </c>
      <c r="K8" s="8">
        <v>1562</v>
      </c>
      <c r="L8" s="8">
        <v>755</v>
      </c>
      <c r="M8" s="8">
        <v>571</v>
      </c>
      <c r="N8" s="8">
        <v>407</v>
      </c>
      <c r="O8" s="8">
        <v>337</v>
      </c>
      <c r="P8" s="8">
        <v>719</v>
      </c>
      <c r="Q8" s="8">
        <v>417</v>
      </c>
    </row>
    <row r="9" spans="1:18" ht="40.5" customHeight="1">
      <c r="A9" s="29" t="s">
        <v>607</v>
      </c>
      <c r="B9" s="8">
        <v>254</v>
      </c>
      <c r="C9" s="8">
        <v>197</v>
      </c>
      <c r="D9" s="8">
        <v>57</v>
      </c>
      <c r="E9" s="9">
        <v>1.03</v>
      </c>
      <c r="F9" s="8">
        <v>120</v>
      </c>
      <c r="G9" s="8">
        <v>14</v>
      </c>
      <c r="H9" s="8">
        <v>47</v>
      </c>
      <c r="I9" s="8">
        <v>20</v>
      </c>
      <c r="J9" s="8">
        <v>24</v>
      </c>
      <c r="K9" s="8">
        <v>9</v>
      </c>
      <c r="L9" s="8">
        <v>4</v>
      </c>
      <c r="M9" s="8">
        <v>8</v>
      </c>
      <c r="N9" s="8">
        <v>2</v>
      </c>
      <c r="O9" s="8">
        <v>5</v>
      </c>
      <c r="P9" s="8">
        <v>0</v>
      </c>
      <c r="Q9" s="8">
        <v>1</v>
      </c>
    </row>
    <row r="10" spans="1:18" ht="40.5" customHeight="1">
      <c r="A10" s="29" t="s">
        <v>608</v>
      </c>
      <c r="B10" s="8">
        <v>73</v>
      </c>
      <c r="C10" s="8">
        <v>43</v>
      </c>
      <c r="D10" s="8">
        <v>30</v>
      </c>
      <c r="E10" s="9">
        <v>0.3</v>
      </c>
      <c r="F10" s="8">
        <v>27</v>
      </c>
      <c r="G10" s="8">
        <v>7</v>
      </c>
      <c r="H10" s="8">
        <v>3</v>
      </c>
      <c r="I10" s="8">
        <v>4</v>
      </c>
      <c r="J10" s="8">
        <v>8</v>
      </c>
      <c r="K10" s="8">
        <v>5</v>
      </c>
      <c r="L10" s="8">
        <v>1</v>
      </c>
      <c r="M10" s="8">
        <v>3</v>
      </c>
      <c r="N10" s="8">
        <v>3</v>
      </c>
      <c r="O10" s="8">
        <v>9</v>
      </c>
      <c r="P10" s="8">
        <v>1</v>
      </c>
      <c r="Q10" s="8">
        <v>2</v>
      </c>
    </row>
    <row r="11" spans="1:18" ht="40.5" customHeight="1">
      <c r="A11" s="29" t="s">
        <v>609</v>
      </c>
      <c r="B11" s="8">
        <v>223</v>
      </c>
      <c r="C11" s="8">
        <v>98</v>
      </c>
      <c r="D11" s="8">
        <v>125</v>
      </c>
      <c r="E11" s="9">
        <v>0.91</v>
      </c>
      <c r="F11" s="8">
        <v>36</v>
      </c>
      <c r="G11" s="8">
        <v>40</v>
      </c>
      <c r="H11" s="8">
        <v>11</v>
      </c>
      <c r="I11" s="8">
        <v>9</v>
      </c>
      <c r="J11" s="8">
        <v>10</v>
      </c>
      <c r="K11" s="8">
        <v>17</v>
      </c>
      <c r="L11" s="8">
        <v>11</v>
      </c>
      <c r="M11" s="8">
        <v>17</v>
      </c>
      <c r="N11" s="8">
        <v>2</v>
      </c>
      <c r="O11" s="8">
        <v>24</v>
      </c>
      <c r="P11" s="8">
        <v>28</v>
      </c>
      <c r="Q11" s="8">
        <v>18</v>
      </c>
    </row>
    <row r="12" spans="1:18" ht="40.5" customHeight="1">
      <c r="A12" s="11" t="s">
        <v>610</v>
      </c>
      <c r="B12" s="8">
        <v>652</v>
      </c>
      <c r="C12" s="8">
        <v>189</v>
      </c>
      <c r="D12" s="8">
        <v>463</v>
      </c>
      <c r="E12" s="9">
        <v>2.65</v>
      </c>
      <c r="F12" s="8">
        <v>20</v>
      </c>
      <c r="G12" s="8">
        <v>137</v>
      </c>
      <c r="H12" s="8">
        <v>142</v>
      </c>
      <c r="I12" s="8">
        <v>200</v>
      </c>
      <c r="J12" s="8">
        <v>6</v>
      </c>
      <c r="K12" s="8">
        <v>43</v>
      </c>
      <c r="L12" s="8">
        <v>9</v>
      </c>
      <c r="M12" s="8">
        <v>39</v>
      </c>
      <c r="N12" s="8">
        <v>9</v>
      </c>
      <c r="O12" s="8">
        <v>33</v>
      </c>
      <c r="P12" s="8">
        <v>3</v>
      </c>
      <c r="Q12" s="8">
        <v>11</v>
      </c>
    </row>
    <row r="13" spans="1:18" ht="40.5" customHeight="1">
      <c r="A13" s="11" t="s">
        <v>611</v>
      </c>
      <c r="B13" s="8">
        <v>615</v>
      </c>
      <c r="C13" s="8">
        <v>208</v>
      </c>
      <c r="D13" s="8">
        <v>407</v>
      </c>
      <c r="E13" s="9">
        <v>2.5</v>
      </c>
      <c r="F13" s="8">
        <v>31</v>
      </c>
      <c r="G13" s="8">
        <v>113</v>
      </c>
      <c r="H13" s="8">
        <v>106</v>
      </c>
      <c r="I13" s="8">
        <v>133</v>
      </c>
      <c r="J13" s="8">
        <v>26</v>
      </c>
      <c r="K13" s="8">
        <v>52</v>
      </c>
      <c r="L13" s="8">
        <v>21</v>
      </c>
      <c r="M13" s="8">
        <v>39</v>
      </c>
      <c r="N13" s="8">
        <v>11</v>
      </c>
      <c r="O13" s="8">
        <v>44</v>
      </c>
      <c r="P13" s="8">
        <v>13</v>
      </c>
      <c r="Q13" s="8">
        <v>26</v>
      </c>
    </row>
    <row r="14" spans="1:18" ht="40.5" customHeight="1">
      <c r="A14" s="11" t="s">
        <v>612</v>
      </c>
      <c r="B14" s="8">
        <v>836</v>
      </c>
      <c r="C14" s="8">
        <v>299</v>
      </c>
      <c r="D14" s="8">
        <v>537</v>
      </c>
      <c r="E14" s="9">
        <v>3.4</v>
      </c>
      <c r="F14" s="8">
        <v>74</v>
      </c>
      <c r="G14" s="8">
        <v>173</v>
      </c>
      <c r="H14" s="8">
        <v>83</v>
      </c>
      <c r="I14" s="8">
        <v>159</v>
      </c>
      <c r="J14" s="8">
        <v>44</v>
      </c>
      <c r="K14" s="8">
        <v>65</v>
      </c>
      <c r="L14" s="8">
        <v>46</v>
      </c>
      <c r="M14" s="8">
        <v>69</v>
      </c>
      <c r="N14" s="8">
        <v>30</v>
      </c>
      <c r="O14" s="8">
        <v>38</v>
      </c>
      <c r="P14" s="8">
        <v>22</v>
      </c>
      <c r="Q14" s="8">
        <v>33</v>
      </c>
    </row>
    <row r="15" spans="1:18" ht="40.5" customHeight="1">
      <c r="A15" s="11" t="s">
        <v>613</v>
      </c>
      <c r="B15" s="8">
        <v>1039</v>
      </c>
      <c r="C15" s="8">
        <v>393</v>
      </c>
      <c r="D15" s="8">
        <v>646</v>
      </c>
      <c r="E15" s="9">
        <v>4.22</v>
      </c>
      <c r="F15" s="8">
        <v>166</v>
      </c>
      <c r="G15" s="8">
        <v>241</v>
      </c>
      <c r="H15" s="8">
        <v>91</v>
      </c>
      <c r="I15" s="8">
        <v>162</v>
      </c>
      <c r="J15" s="8">
        <v>56</v>
      </c>
      <c r="K15" s="8">
        <v>100</v>
      </c>
      <c r="L15" s="8">
        <v>30</v>
      </c>
      <c r="M15" s="8">
        <v>60</v>
      </c>
      <c r="N15" s="8">
        <v>26</v>
      </c>
      <c r="O15" s="8">
        <v>32</v>
      </c>
      <c r="P15" s="8">
        <v>24</v>
      </c>
      <c r="Q15" s="8">
        <v>51</v>
      </c>
    </row>
    <row r="16" spans="1:18" ht="40.5" customHeight="1">
      <c r="A16" s="11" t="s">
        <v>614</v>
      </c>
      <c r="B16" s="8">
        <v>1337</v>
      </c>
      <c r="C16" s="8">
        <v>617</v>
      </c>
      <c r="D16" s="8">
        <v>720</v>
      </c>
      <c r="E16" s="9">
        <v>5.44</v>
      </c>
      <c r="F16" s="8">
        <v>311</v>
      </c>
      <c r="G16" s="8">
        <v>284</v>
      </c>
      <c r="H16" s="8">
        <v>135</v>
      </c>
      <c r="I16" s="8">
        <v>176</v>
      </c>
      <c r="J16" s="8">
        <v>65</v>
      </c>
      <c r="K16" s="8">
        <v>132</v>
      </c>
      <c r="L16" s="8">
        <v>53</v>
      </c>
      <c r="M16" s="8">
        <v>56</v>
      </c>
      <c r="N16" s="8">
        <v>29</v>
      </c>
      <c r="O16" s="8">
        <v>32</v>
      </c>
      <c r="P16" s="8">
        <v>24</v>
      </c>
      <c r="Q16" s="8">
        <v>40</v>
      </c>
    </row>
    <row r="17" spans="1:17" ht="40.5" customHeight="1">
      <c r="A17" s="11" t="s">
        <v>615</v>
      </c>
      <c r="B17" s="8">
        <v>1444</v>
      </c>
      <c r="C17" s="8">
        <v>700</v>
      </c>
      <c r="D17" s="8">
        <v>744</v>
      </c>
      <c r="E17" s="9">
        <v>5.87</v>
      </c>
      <c r="F17" s="8">
        <v>311</v>
      </c>
      <c r="G17" s="8">
        <v>293</v>
      </c>
      <c r="H17" s="8">
        <v>152</v>
      </c>
      <c r="I17" s="8">
        <v>162</v>
      </c>
      <c r="J17" s="8">
        <v>119</v>
      </c>
      <c r="K17" s="8">
        <v>165</v>
      </c>
      <c r="L17" s="8">
        <v>30</v>
      </c>
      <c r="M17" s="8">
        <v>45</v>
      </c>
      <c r="N17" s="8">
        <v>34</v>
      </c>
      <c r="O17" s="8">
        <v>33</v>
      </c>
      <c r="P17" s="8">
        <v>54</v>
      </c>
      <c r="Q17" s="8">
        <v>46</v>
      </c>
    </row>
    <row r="18" spans="1:17" ht="40.5" customHeight="1">
      <c r="A18" s="11" t="s">
        <v>616</v>
      </c>
      <c r="B18" s="8">
        <v>3526</v>
      </c>
      <c r="C18" s="8">
        <v>1980</v>
      </c>
      <c r="D18" s="8">
        <v>1546</v>
      </c>
      <c r="E18" s="9">
        <v>14.34</v>
      </c>
      <c r="F18" s="8">
        <v>690</v>
      </c>
      <c r="G18" s="8">
        <v>655</v>
      </c>
      <c r="H18" s="8">
        <v>461</v>
      </c>
      <c r="I18" s="8">
        <v>386</v>
      </c>
      <c r="J18" s="8">
        <v>542</v>
      </c>
      <c r="K18" s="8">
        <v>297</v>
      </c>
      <c r="L18" s="8">
        <v>94</v>
      </c>
      <c r="M18" s="8">
        <v>94</v>
      </c>
      <c r="N18" s="8">
        <v>63</v>
      </c>
      <c r="O18" s="8">
        <v>40</v>
      </c>
      <c r="P18" s="8">
        <v>130</v>
      </c>
      <c r="Q18" s="8">
        <v>74</v>
      </c>
    </row>
    <row r="19" spans="1:17" ht="40.5" customHeight="1">
      <c r="A19" s="11" t="s">
        <v>617</v>
      </c>
      <c r="B19" s="8">
        <v>3019</v>
      </c>
      <c r="C19" s="8">
        <v>1965</v>
      </c>
      <c r="D19" s="8">
        <v>1054</v>
      </c>
      <c r="E19" s="9">
        <v>12.27</v>
      </c>
      <c r="F19" s="8">
        <v>760</v>
      </c>
      <c r="G19" s="8">
        <v>506</v>
      </c>
      <c r="H19" s="8">
        <v>493</v>
      </c>
      <c r="I19" s="8">
        <v>216</v>
      </c>
      <c r="J19" s="8">
        <v>467</v>
      </c>
      <c r="K19" s="8">
        <v>235</v>
      </c>
      <c r="L19" s="8">
        <v>74</v>
      </c>
      <c r="M19" s="8">
        <v>49</v>
      </c>
      <c r="N19" s="8">
        <v>55</v>
      </c>
      <c r="O19" s="8">
        <v>9</v>
      </c>
      <c r="P19" s="8">
        <v>116</v>
      </c>
      <c r="Q19" s="8">
        <v>39</v>
      </c>
    </row>
    <row r="20" spans="1:17" ht="40.5" customHeight="1">
      <c r="A20" s="11" t="s">
        <v>618</v>
      </c>
      <c r="B20" s="8">
        <v>2554</v>
      </c>
      <c r="C20" s="8">
        <v>1754</v>
      </c>
      <c r="D20" s="8">
        <v>800</v>
      </c>
      <c r="E20" s="9">
        <v>10.38</v>
      </c>
      <c r="F20" s="8">
        <v>792</v>
      </c>
      <c r="G20" s="8">
        <v>424</v>
      </c>
      <c r="H20" s="8">
        <v>383</v>
      </c>
      <c r="I20" s="8">
        <v>126</v>
      </c>
      <c r="J20" s="8">
        <v>354</v>
      </c>
      <c r="K20" s="8">
        <v>156</v>
      </c>
      <c r="L20" s="8">
        <v>107</v>
      </c>
      <c r="M20" s="8">
        <v>45</v>
      </c>
      <c r="N20" s="8">
        <v>34</v>
      </c>
      <c r="O20" s="8">
        <v>15</v>
      </c>
      <c r="P20" s="8">
        <v>84</v>
      </c>
      <c r="Q20" s="8">
        <v>34</v>
      </c>
    </row>
    <row r="21" spans="1:17" ht="40.5" customHeight="1">
      <c r="A21" s="11" t="s">
        <v>619</v>
      </c>
      <c r="B21" s="8">
        <v>9024</v>
      </c>
      <c r="C21" s="8">
        <v>7339</v>
      </c>
      <c r="D21" s="8">
        <v>1685</v>
      </c>
      <c r="E21" s="9">
        <v>36.69</v>
      </c>
      <c r="F21" s="8">
        <v>4830</v>
      </c>
      <c r="G21" s="8">
        <v>1098</v>
      </c>
      <c r="H21" s="8">
        <v>832</v>
      </c>
      <c r="I21" s="8">
        <v>189</v>
      </c>
      <c r="J21" s="8">
        <v>1073</v>
      </c>
      <c r="K21" s="8">
        <v>286</v>
      </c>
      <c r="L21" s="8">
        <v>275</v>
      </c>
      <c r="M21" s="8">
        <v>47</v>
      </c>
      <c r="N21" s="8">
        <v>109</v>
      </c>
      <c r="O21" s="8">
        <v>23</v>
      </c>
      <c r="P21" s="8">
        <v>220</v>
      </c>
      <c r="Q21" s="8">
        <v>42</v>
      </c>
    </row>
    <row r="22" spans="1:17" ht="29.65" customHeight="1">
      <c r="A22" s="823" t="s">
        <v>620</v>
      </c>
      <c r="B22" s="825" t="s">
        <v>621</v>
      </c>
      <c r="C22" s="826"/>
      <c r="D22" s="826"/>
      <c r="E22" s="826"/>
      <c r="F22" s="826"/>
      <c r="G22" s="826"/>
      <c r="H22" s="826"/>
      <c r="I22" s="827"/>
      <c r="J22" s="811">
        <v>43630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622</v>
      </c>
      <c r="C23" s="829"/>
      <c r="D23" s="823"/>
      <c r="E23" s="826" t="s">
        <v>623</v>
      </c>
      <c r="F23" s="826"/>
      <c r="G23" s="826"/>
      <c r="H23" s="826"/>
      <c r="I23" s="827"/>
      <c r="J23" s="811">
        <v>2819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624</v>
      </c>
      <c r="F24" s="809"/>
      <c r="G24" s="809"/>
      <c r="H24" s="809"/>
      <c r="I24" s="810"/>
      <c r="J24" s="811">
        <v>2065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625</v>
      </c>
      <c r="C25" s="809"/>
      <c r="D25" s="809"/>
      <c r="E25" s="809"/>
      <c r="F25" s="809"/>
      <c r="G25" s="809"/>
      <c r="H25" s="809"/>
      <c r="I25" s="810"/>
      <c r="J25" s="811">
        <v>48514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626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627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628</v>
      </c>
    </row>
    <row r="30" spans="1:17" s="16" customFormat="1" ht="14.25">
      <c r="A30" s="16" t="s">
        <v>629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579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580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24504</v>
      </c>
      <c r="C8" s="18">
        <v>15700</v>
      </c>
      <c r="D8" s="18">
        <v>8804</v>
      </c>
      <c r="E8" s="19">
        <v>100</v>
      </c>
      <c r="F8" s="8">
        <v>8115</v>
      </c>
      <c r="G8" s="8">
        <v>3980</v>
      </c>
      <c r="H8" s="8">
        <v>2929</v>
      </c>
      <c r="I8" s="8">
        <v>1946</v>
      </c>
      <c r="J8" s="8">
        <v>2767</v>
      </c>
      <c r="K8" s="8">
        <v>1546</v>
      </c>
      <c r="L8" s="8">
        <v>749</v>
      </c>
      <c r="M8" s="8">
        <v>570</v>
      </c>
      <c r="N8" s="8">
        <v>405</v>
      </c>
      <c r="O8" s="8">
        <v>331</v>
      </c>
      <c r="P8" s="8">
        <v>735</v>
      </c>
      <c r="Q8" s="8">
        <v>431</v>
      </c>
    </row>
    <row r="9" spans="1:18" ht="40.5" customHeight="1">
      <c r="A9" s="29" t="s">
        <v>209</v>
      </c>
      <c r="B9" s="8">
        <v>180</v>
      </c>
      <c r="C9" s="8">
        <v>141</v>
      </c>
      <c r="D9" s="8">
        <v>39</v>
      </c>
      <c r="E9" s="9">
        <v>0.73</v>
      </c>
      <c r="F9" s="8">
        <v>92</v>
      </c>
      <c r="G9" s="8">
        <v>13</v>
      </c>
      <c r="H9" s="8">
        <v>17</v>
      </c>
      <c r="I9" s="8">
        <v>12</v>
      </c>
      <c r="J9" s="8">
        <v>26</v>
      </c>
      <c r="K9" s="8">
        <v>5</v>
      </c>
      <c r="L9" s="8">
        <v>4</v>
      </c>
      <c r="M9" s="8">
        <v>3</v>
      </c>
      <c r="N9" s="8">
        <v>1</v>
      </c>
      <c r="O9" s="8">
        <v>3</v>
      </c>
      <c r="P9" s="8">
        <v>1</v>
      </c>
      <c r="Q9" s="8">
        <v>3</v>
      </c>
    </row>
    <row r="10" spans="1:18" ht="40.5" customHeight="1">
      <c r="A10" s="29" t="s">
        <v>210</v>
      </c>
      <c r="B10" s="8">
        <v>85</v>
      </c>
      <c r="C10" s="8">
        <v>51</v>
      </c>
      <c r="D10" s="8">
        <v>34</v>
      </c>
      <c r="E10" s="9">
        <v>0.35</v>
      </c>
      <c r="F10" s="8">
        <v>36</v>
      </c>
      <c r="G10" s="8">
        <v>11</v>
      </c>
      <c r="H10" s="8">
        <v>3</v>
      </c>
      <c r="I10" s="8">
        <v>4</v>
      </c>
      <c r="J10" s="8">
        <v>8</v>
      </c>
      <c r="K10" s="8">
        <v>3</v>
      </c>
      <c r="L10" s="8">
        <v>0</v>
      </c>
      <c r="M10" s="8">
        <v>3</v>
      </c>
      <c r="N10" s="8">
        <v>3</v>
      </c>
      <c r="O10" s="8">
        <v>9</v>
      </c>
      <c r="P10" s="8">
        <v>1</v>
      </c>
      <c r="Q10" s="8">
        <v>4</v>
      </c>
    </row>
    <row r="11" spans="1:18" ht="40.5" customHeight="1">
      <c r="A11" s="29" t="s">
        <v>211</v>
      </c>
      <c r="B11" s="8">
        <v>184</v>
      </c>
      <c r="C11" s="8">
        <v>84</v>
      </c>
      <c r="D11" s="8">
        <v>100</v>
      </c>
      <c r="E11" s="9">
        <v>0.75</v>
      </c>
      <c r="F11" s="8">
        <v>21</v>
      </c>
      <c r="G11" s="8">
        <v>39</v>
      </c>
      <c r="H11" s="8">
        <v>12</v>
      </c>
      <c r="I11" s="8">
        <v>8</v>
      </c>
      <c r="J11" s="8">
        <v>10</v>
      </c>
      <c r="K11" s="8">
        <v>3</v>
      </c>
      <c r="L11" s="8">
        <v>11</v>
      </c>
      <c r="M11" s="8">
        <v>16</v>
      </c>
      <c r="N11" s="8">
        <v>1</v>
      </c>
      <c r="O11" s="8">
        <v>19</v>
      </c>
      <c r="P11" s="8">
        <v>29</v>
      </c>
      <c r="Q11" s="8">
        <v>15</v>
      </c>
    </row>
    <row r="12" spans="1:18" ht="40.5" customHeight="1">
      <c r="A12" s="11" t="s">
        <v>212</v>
      </c>
      <c r="B12" s="8">
        <v>657</v>
      </c>
      <c r="C12" s="8">
        <v>187</v>
      </c>
      <c r="D12" s="8">
        <v>470</v>
      </c>
      <c r="E12" s="9">
        <v>2.68</v>
      </c>
      <c r="F12" s="8">
        <v>23</v>
      </c>
      <c r="G12" s="8">
        <v>138</v>
      </c>
      <c r="H12" s="8">
        <v>139</v>
      </c>
      <c r="I12" s="8">
        <v>190</v>
      </c>
      <c r="J12" s="8">
        <v>3</v>
      </c>
      <c r="K12" s="8">
        <v>55</v>
      </c>
      <c r="L12" s="8">
        <v>8</v>
      </c>
      <c r="M12" s="8">
        <v>42</v>
      </c>
      <c r="N12" s="8">
        <v>10</v>
      </c>
      <c r="O12" s="8">
        <v>36</v>
      </c>
      <c r="P12" s="8">
        <v>4</v>
      </c>
      <c r="Q12" s="8">
        <v>9</v>
      </c>
    </row>
    <row r="13" spans="1:18" ht="40.5" customHeight="1">
      <c r="A13" s="11" t="s">
        <v>213</v>
      </c>
      <c r="B13" s="8">
        <v>618</v>
      </c>
      <c r="C13" s="8">
        <v>204</v>
      </c>
      <c r="D13" s="8">
        <v>414</v>
      </c>
      <c r="E13" s="9">
        <v>2.52</v>
      </c>
      <c r="F13" s="8">
        <v>34</v>
      </c>
      <c r="G13" s="8">
        <v>132</v>
      </c>
      <c r="H13" s="8">
        <v>102</v>
      </c>
      <c r="I13" s="8">
        <v>122</v>
      </c>
      <c r="J13" s="8">
        <v>21</v>
      </c>
      <c r="K13" s="8">
        <v>49</v>
      </c>
      <c r="L13" s="8">
        <v>22</v>
      </c>
      <c r="M13" s="8">
        <v>40</v>
      </c>
      <c r="N13" s="8">
        <v>10</v>
      </c>
      <c r="O13" s="8">
        <v>43</v>
      </c>
      <c r="P13" s="8">
        <v>15</v>
      </c>
      <c r="Q13" s="8">
        <v>28</v>
      </c>
    </row>
    <row r="14" spans="1:18" ht="40.5" customHeight="1">
      <c r="A14" s="11" t="s">
        <v>214</v>
      </c>
      <c r="B14" s="8">
        <v>825</v>
      </c>
      <c r="C14" s="8">
        <v>285</v>
      </c>
      <c r="D14" s="8">
        <v>540</v>
      </c>
      <c r="E14" s="9">
        <v>3.37</v>
      </c>
      <c r="F14" s="8">
        <v>78</v>
      </c>
      <c r="G14" s="8">
        <v>178</v>
      </c>
      <c r="H14" s="8">
        <v>79</v>
      </c>
      <c r="I14" s="8">
        <v>149</v>
      </c>
      <c r="J14" s="8">
        <v>37</v>
      </c>
      <c r="K14" s="8">
        <v>70</v>
      </c>
      <c r="L14" s="8">
        <v>40</v>
      </c>
      <c r="M14" s="8">
        <v>70</v>
      </c>
      <c r="N14" s="8">
        <v>30</v>
      </c>
      <c r="O14" s="8">
        <v>36</v>
      </c>
      <c r="P14" s="8">
        <v>21</v>
      </c>
      <c r="Q14" s="8">
        <v>37</v>
      </c>
    </row>
    <row r="15" spans="1:18" ht="40.5" customHeight="1">
      <c r="A15" s="11" t="s">
        <v>215</v>
      </c>
      <c r="B15" s="8">
        <v>1074</v>
      </c>
      <c r="C15" s="8">
        <v>370</v>
      </c>
      <c r="D15" s="8">
        <v>704</v>
      </c>
      <c r="E15" s="9">
        <v>4.38</v>
      </c>
      <c r="F15" s="8">
        <v>133</v>
      </c>
      <c r="G15" s="8">
        <v>294</v>
      </c>
      <c r="H15" s="8">
        <v>107</v>
      </c>
      <c r="I15" s="8">
        <v>176</v>
      </c>
      <c r="J15" s="8">
        <v>54</v>
      </c>
      <c r="K15" s="8">
        <v>101</v>
      </c>
      <c r="L15" s="8">
        <v>28</v>
      </c>
      <c r="M15" s="8">
        <v>56</v>
      </c>
      <c r="N15" s="8">
        <v>24</v>
      </c>
      <c r="O15" s="8">
        <v>32</v>
      </c>
      <c r="P15" s="8">
        <v>24</v>
      </c>
      <c r="Q15" s="8">
        <v>45</v>
      </c>
    </row>
    <row r="16" spans="1:18" ht="40.5" customHeight="1">
      <c r="A16" s="11" t="s">
        <v>216</v>
      </c>
      <c r="B16" s="8">
        <v>1421</v>
      </c>
      <c r="C16" s="8">
        <v>650</v>
      </c>
      <c r="D16" s="8">
        <v>771</v>
      </c>
      <c r="E16" s="9">
        <v>5.8</v>
      </c>
      <c r="F16" s="8">
        <v>318</v>
      </c>
      <c r="G16" s="8">
        <v>314</v>
      </c>
      <c r="H16" s="8">
        <v>155</v>
      </c>
      <c r="I16" s="8">
        <v>183</v>
      </c>
      <c r="J16" s="8">
        <v>79</v>
      </c>
      <c r="K16" s="8">
        <v>142</v>
      </c>
      <c r="L16" s="8">
        <v>41</v>
      </c>
      <c r="M16" s="8">
        <v>50</v>
      </c>
      <c r="N16" s="8">
        <v>29</v>
      </c>
      <c r="O16" s="8">
        <v>31</v>
      </c>
      <c r="P16" s="8">
        <v>28</v>
      </c>
      <c r="Q16" s="8">
        <v>51</v>
      </c>
    </row>
    <row r="17" spans="1:17" ht="40.5" customHeight="1">
      <c r="A17" s="11" t="s">
        <v>217</v>
      </c>
      <c r="B17" s="8">
        <v>1478</v>
      </c>
      <c r="C17" s="8">
        <v>713</v>
      </c>
      <c r="D17" s="8">
        <v>765</v>
      </c>
      <c r="E17" s="9">
        <v>6.03</v>
      </c>
      <c r="F17" s="8">
        <v>332</v>
      </c>
      <c r="G17" s="8">
        <v>315</v>
      </c>
      <c r="H17" s="8">
        <v>132</v>
      </c>
      <c r="I17" s="8">
        <v>163</v>
      </c>
      <c r="J17" s="8">
        <v>116</v>
      </c>
      <c r="K17" s="8">
        <v>153</v>
      </c>
      <c r="L17" s="8">
        <v>38</v>
      </c>
      <c r="M17" s="8">
        <v>49</v>
      </c>
      <c r="N17" s="8">
        <v>34</v>
      </c>
      <c r="O17" s="8">
        <v>34</v>
      </c>
      <c r="P17" s="8">
        <v>61</v>
      </c>
      <c r="Q17" s="8">
        <v>51</v>
      </c>
    </row>
    <row r="18" spans="1:17" ht="40.5" customHeight="1">
      <c r="A18" s="11" t="s">
        <v>218</v>
      </c>
      <c r="B18" s="8">
        <v>3797</v>
      </c>
      <c r="C18" s="8">
        <v>2135</v>
      </c>
      <c r="D18" s="8">
        <v>1662</v>
      </c>
      <c r="E18" s="9">
        <v>15.5</v>
      </c>
      <c r="F18" s="8">
        <v>856</v>
      </c>
      <c r="G18" s="8">
        <v>781</v>
      </c>
      <c r="H18" s="8">
        <v>468</v>
      </c>
      <c r="I18" s="8">
        <v>385</v>
      </c>
      <c r="J18" s="8">
        <v>507</v>
      </c>
      <c r="K18" s="8">
        <v>289</v>
      </c>
      <c r="L18" s="8">
        <v>99</v>
      </c>
      <c r="M18" s="8">
        <v>92</v>
      </c>
      <c r="N18" s="8">
        <v>64</v>
      </c>
      <c r="O18" s="8">
        <v>40</v>
      </c>
      <c r="P18" s="8">
        <v>141</v>
      </c>
      <c r="Q18" s="8">
        <v>75</v>
      </c>
    </row>
    <row r="19" spans="1:17" ht="40.5" customHeight="1">
      <c r="A19" s="11" t="s">
        <v>219</v>
      </c>
      <c r="B19" s="8">
        <v>3414</v>
      </c>
      <c r="C19" s="8">
        <v>2268</v>
      </c>
      <c r="D19" s="8">
        <v>1146</v>
      </c>
      <c r="E19" s="9">
        <v>13.93</v>
      </c>
      <c r="F19" s="8">
        <v>1127</v>
      </c>
      <c r="G19" s="8">
        <v>593</v>
      </c>
      <c r="H19" s="8">
        <v>459</v>
      </c>
      <c r="I19" s="8">
        <v>228</v>
      </c>
      <c r="J19" s="8">
        <v>454</v>
      </c>
      <c r="K19" s="8">
        <v>228</v>
      </c>
      <c r="L19" s="8">
        <v>73</v>
      </c>
      <c r="M19" s="8">
        <v>46</v>
      </c>
      <c r="N19" s="8">
        <v>55</v>
      </c>
      <c r="O19" s="8">
        <v>9</v>
      </c>
      <c r="P19" s="8">
        <v>100</v>
      </c>
      <c r="Q19" s="8">
        <v>42</v>
      </c>
    </row>
    <row r="20" spans="1:17" ht="40.5" customHeight="1">
      <c r="A20" s="11" t="s">
        <v>220</v>
      </c>
      <c r="B20" s="8">
        <v>2929</v>
      </c>
      <c r="C20" s="8">
        <v>2131</v>
      </c>
      <c r="D20" s="8">
        <v>798</v>
      </c>
      <c r="E20" s="9">
        <v>11.95</v>
      </c>
      <c r="F20" s="8">
        <v>1149</v>
      </c>
      <c r="G20" s="8">
        <v>419</v>
      </c>
      <c r="H20" s="8">
        <v>388</v>
      </c>
      <c r="I20" s="8">
        <v>133</v>
      </c>
      <c r="J20" s="8">
        <v>361</v>
      </c>
      <c r="K20" s="8">
        <v>154</v>
      </c>
      <c r="L20" s="8">
        <v>107</v>
      </c>
      <c r="M20" s="8">
        <v>45</v>
      </c>
      <c r="N20" s="8">
        <v>33</v>
      </c>
      <c r="O20" s="8">
        <v>16</v>
      </c>
      <c r="P20" s="8">
        <v>93</v>
      </c>
      <c r="Q20" s="8">
        <v>31</v>
      </c>
    </row>
    <row r="21" spans="1:17" ht="40.5" customHeight="1">
      <c r="A21" s="11" t="s">
        <v>221</v>
      </c>
      <c r="B21" s="8">
        <v>7842</v>
      </c>
      <c r="C21" s="8">
        <v>6481</v>
      </c>
      <c r="D21" s="8">
        <v>1361</v>
      </c>
      <c r="E21" s="9">
        <v>32</v>
      </c>
      <c r="F21" s="8">
        <v>3916</v>
      </c>
      <c r="G21" s="8">
        <v>753</v>
      </c>
      <c r="H21" s="8">
        <v>868</v>
      </c>
      <c r="I21" s="8">
        <v>193</v>
      </c>
      <c r="J21" s="8">
        <v>1091</v>
      </c>
      <c r="K21" s="8">
        <v>294</v>
      </c>
      <c r="L21" s="8">
        <v>278</v>
      </c>
      <c r="M21" s="8">
        <v>58</v>
      </c>
      <c r="N21" s="8">
        <v>111</v>
      </c>
      <c r="O21" s="8">
        <v>23</v>
      </c>
      <c r="P21" s="8">
        <v>217</v>
      </c>
      <c r="Q21" s="8">
        <v>40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41590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2831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48447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92868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334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581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335</v>
      </c>
      <c r="Q3" s="817"/>
      <c r="R3" s="817"/>
    </row>
    <row r="4" spans="1:18" ht="18" customHeight="1">
      <c r="A4" s="3"/>
      <c r="B4" s="833" t="s">
        <v>582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336</v>
      </c>
      <c r="Q4" s="835"/>
      <c r="R4" s="835"/>
    </row>
    <row r="5" spans="1:18" s="4" customFormat="1" ht="34.15" customHeight="1">
      <c r="A5" s="830" t="s">
        <v>337</v>
      </c>
      <c r="B5" s="820" t="s">
        <v>338</v>
      </c>
      <c r="C5" s="821"/>
      <c r="D5" s="821"/>
      <c r="E5" s="822"/>
      <c r="F5" s="836" t="s">
        <v>339</v>
      </c>
      <c r="G5" s="836"/>
      <c r="H5" s="836" t="s">
        <v>340</v>
      </c>
      <c r="I5" s="836"/>
      <c r="J5" s="836" t="s">
        <v>341</v>
      </c>
      <c r="K5" s="836"/>
      <c r="L5" s="836" t="s">
        <v>342</v>
      </c>
      <c r="M5" s="836"/>
      <c r="N5" s="819" t="s">
        <v>41</v>
      </c>
      <c r="O5" s="819"/>
      <c r="P5" s="819" t="s">
        <v>343</v>
      </c>
      <c r="Q5" s="819"/>
    </row>
    <row r="6" spans="1:18" s="4" customFormat="1" ht="34.700000000000003" customHeight="1">
      <c r="A6" s="831"/>
      <c r="B6" s="820" t="s">
        <v>165</v>
      </c>
      <c r="C6" s="821"/>
      <c r="D6" s="822"/>
      <c r="E6" s="5" t="s">
        <v>166</v>
      </c>
      <c r="F6" s="819" t="s">
        <v>167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168</v>
      </c>
      <c r="C7" s="28" t="s">
        <v>169</v>
      </c>
      <c r="D7" s="28" t="s">
        <v>170</v>
      </c>
      <c r="E7" s="7" t="s">
        <v>171</v>
      </c>
      <c r="F7" s="6" t="s">
        <v>172</v>
      </c>
      <c r="G7" s="6" t="s">
        <v>173</v>
      </c>
      <c r="H7" s="6" t="s">
        <v>172</v>
      </c>
      <c r="I7" s="6" t="s">
        <v>173</v>
      </c>
      <c r="J7" s="6" t="s">
        <v>172</v>
      </c>
      <c r="K7" s="6" t="s">
        <v>173</v>
      </c>
      <c r="L7" s="6" t="s">
        <v>172</v>
      </c>
      <c r="M7" s="6" t="s">
        <v>173</v>
      </c>
      <c r="N7" s="6" t="s">
        <v>172</v>
      </c>
      <c r="O7" s="6" t="s">
        <v>173</v>
      </c>
      <c r="P7" s="6" t="s">
        <v>172</v>
      </c>
      <c r="Q7" s="6" t="s">
        <v>173</v>
      </c>
    </row>
    <row r="8" spans="1:18" ht="40.5" customHeight="1">
      <c r="A8" s="12" t="s">
        <v>40</v>
      </c>
      <c r="B8" s="8">
        <v>24358</v>
      </c>
      <c r="C8" s="8">
        <v>15609</v>
      </c>
      <c r="D8" s="8">
        <v>8749</v>
      </c>
      <c r="E8" s="9">
        <v>100</v>
      </c>
      <c r="F8" s="8">
        <v>8075</v>
      </c>
      <c r="G8" s="8">
        <v>3944</v>
      </c>
      <c r="H8" s="8">
        <v>2908</v>
      </c>
      <c r="I8" s="8">
        <v>1942</v>
      </c>
      <c r="J8" s="8">
        <v>2752</v>
      </c>
      <c r="K8" s="8">
        <v>1542</v>
      </c>
      <c r="L8" s="8">
        <v>727</v>
      </c>
      <c r="M8" s="8">
        <v>559</v>
      </c>
      <c r="N8" s="8">
        <v>405</v>
      </c>
      <c r="O8" s="8">
        <v>328</v>
      </c>
      <c r="P8" s="8">
        <v>742</v>
      </c>
      <c r="Q8" s="8">
        <v>434</v>
      </c>
    </row>
    <row r="9" spans="1:18" ht="40.5" customHeight="1">
      <c r="A9" s="29" t="s">
        <v>174</v>
      </c>
      <c r="B9" s="8">
        <v>175</v>
      </c>
      <c r="C9" s="8">
        <v>132</v>
      </c>
      <c r="D9" s="8">
        <v>43</v>
      </c>
      <c r="E9" s="9">
        <v>0.72</v>
      </c>
      <c r="F9" s="8">
        <v>56</v>
      </c>
      <c r="G9" s="8">
        <v>11</v>
      </c>
      <c r="H9" s="8">
        <v>27</v>
      </c>
      <c r="I9" s="8">
        <v>21</v>
      </c>
      <c r="J9" s="8">
        <v>39</v>
      </c>
      <c r="K9" s="8">
        <v>6</v>
      </c>
      <c r="L9" s="8">
        <v>5</v>
      </c>
      <c r="M9" s="8">
        <v>3</v>
      </c>
      <c r="N9" s="8">
        <v>2</v>
      </c>
      <c r="O9" s="8">
        <v>0</v>
      </c>
      <c r="P9" s="8">
        <v>3</v>
      </c>
      <c r="Q9" s="8">
        <v>2</v>
      </c>
    </row>
    <row r="10" spans="1:18" ht="40.5" customHeight="1">
      <c r="A10" s="29" t="s">
        <v>39</v>
      </c>
      <c r="B10" s="8">
        <v>81</v>
      </c>
      <c r="C10" s="8">
        <v>50</v>
      </c>
      <c r="D10" s="8">
        <v>31</v>
      </c>
      <c r="E10" s="9">
        <v>0.33</v>
      </c>
      <c r="F10" s="8">
        <v>37</v>
      </c>
      <c r="G10" s="8">
        <v>9</v>
      </c>
      <c r="H10" s="8">
        <v>3</v>
      </c>
      <c r="I10" s="8">
        <v>4</v>
      </c>
      <c r="J10" s="8">
        <v>6</v>
      </c>
      <c r="K10" s="8">
        <v>3</v>
      </c>
      <c r="L10" s="8">
        <v>0</v>
      </c>
      <c r="M10" s="8">
        <v>3</v>
      </c>
      <c r="N10" s="8">
        <v>4</v>
      </c>
      <c r="O10" s="8">
        <v>10</v>
      </c>
      <c r="P10" s="8">
        <v>0</v>
      </c>
      <c r="Q10" s="8">
        <v>2</v>
      </c>
    </row>
    <row r="11" spans="1:18" ht="40.5" customHeight="1">
      <c r="A11" s="29" t="s">
        <v>44</v>
      </c>
      <c r="B11" s="8">
        <v>224</v>
      </c>
      <c r="C11" s="8">
        <v>84</v>
      </c>
      <c r="D11" s="8">
        <v>140</v>
      </c>
      <c r="E11" s="9">
        <v>0.92</v>
      </c>
      <c r="F11" s="8">
        <v>28</v>
      </c>
      <c r="G11" s="8">
        <v>69</v>
      </c>
      <c r="H11" s="8">
        <v>17</v>
      </c>
      <c r="I11" s="8">
        <v>11</v>
      </c>
      <c r="J11" s="8">
        <v>4</v>
      </c>
      <c r="K11" s="8">
        <v>3</v>
      </c>
      <c r="L11" s="8">
        <v>6</v>
      </c>
      <c r="M11" s="8">
        <v>16</v>
      </c>
      <c r="N11" s="8">
        <v>1</v>
      </c>
      <c r="O11" s="8">
        <v>21</v>
      </c>
      <c r="P11" s="8">
        <v>28</v>
      </c>
      <c r="Q11" s="8">
        <v>20</v>
      </c>
    </row>
    <row r="12" spans="1:18" ht="40.5" customHeight="1">
      <c r="A12" s="11" t="s">
        <v>344</v>
      </c>
      <c r="B12" s="8">
        <v>590</v>
      </c>
      <c r="C12" s="8">
        <v>173</v>
      </c>
      <c r="D12" s="8">
        <v>417</v>
      </c>
      <c r="E12" s="9">
        <v>2.42</v>
      </c>
      <c r="F12" s="8">
        <v>17</v>
      </c>
      <c r="G12" s="8">
        <v>109</v>
      </c>
      <c r="H12" s="8">
        <v>128</v>
      </c>
      <c r="I12" s="8">
        <v>183</v>
      </c>
      <c r="J12" s="8">
        <v>11</v>
      </c>
      <c r="K12" s="8">
        <v>44</v>
      </c>
      <c r="L12" s="8">
        <v>3</v>
      </c>
      <c r="M12" s="8">
        <v>36</v>
      </c>
      <c r="N12" s="8">
        <v>10</v>
      </c>
      <c r="O12" s="8">
        <v>37</v>
      </c>
      <c r="P12" s="8">
        <v>4</v>
      </c>
      <c r="Q12" s="8">
        <v>8</v>
      </c>
    </row>
    <row r="13" spans="1:18" ht="40.5" customHeight="1">
      <c r="A13" s="11" t="s">
        <v>345</v>
      </c>
      <c r="B13" s="8">
        <v>648</v>
      </c>
      <c r="C13" s="8">
        <v>222</v>
      </c>
      <c r="D13" s="8">
        <v>426</v>
      </c>
      <c r="E13" s="9">
        <v>2.66</v>
      </c>
      <c r="F13" s="8">
        <v>41</v>
      </c>
      <c r="G13" s="8">
        <v>121</v>
      </c>
      <c r="H13" s="8">
        <v>97</v>
      </c>
      <c r="I13" s="8">
        <v>117</v>
      </c>
      <c r="J13" s="8">
        <v>29</v>
      </c>
      <c r="K13" s="8">
        <v>60</v>
      </c>
      <c r="L13" s="8">
        <v>29</v>
      </c>
      <c r="M13" s="8">
        <v>53</v>
      </c>
      <c r="N13" s="8">
        <v>10</v>
      </c>
      <c r="O13" s="8">
        <v>39</v>
      </c>
      <c r="P13" s="8">
        <v>16</v>
      </c>
      <c r="Q13" s="8">
        <v>36</v>
      </c>
    </row>
    <row r="14" spans="1:18" ht="40.5" customHeight="1">
      <c r="A14" s="11" t="s">
        <v>346</v>
      </c>
      <c r="B14" s="8">
        <v>856</v>
      </c>
      <c r="C14" s="8">
        <v>305</v>
      </c>
      <c r="D14" s="8">
        <v>551</v>
      </c>
      <c r="E14" s="9">
        <v>3.51</v>
      </c>
      <c r="F14" s="8">
        <v>82</v>
      </c>
      <c r="G14" s="8">
        <v>209</v>
      </c>
      <c r="H14" s="8">
        <v>80</v>
      </c>
      <c r="I14" s="8">
        <v>149</v>
      </c>
      <c r="J14" s="8">
        <v>51</v>
      </c>
      <c r="K14" s="8">
        <v>70</v>
      </c>
      <c r="L14" s="8">
        <v>38</v>
      </c>
      <c r="M14" s="8">
        <v>57</v>
      </c>
      <c r="N14" s="8">
        <v>32</v>
      </c>
      <c r="O14" s="8">
        <v>36</v>
      </c>
      <c r="P14" s="8">
        <v>22</v>
      </c>
      <c r="Q14" s="8">
        <v>30</v>
      </c>
    </row>
    <row r="15" spans="1:18" ht="40.5" customHeight="1">
      <c r="A15" s="11" t="s">
        <v>347</v>
      </c>
      <c r="B15" s="8">
        <v>1111</v>
      </c>
      <c r="C15" s="8">
        <v>400</v>
      </c>
      <c r="D15" s="8">
        <v>711</v>
      </c>
      <c r="E15" s="9">
        <v>4.5599999999999996</v>
      </c>
      <c r="F15" s="8">
        <v>169</v>
      </c>
      <c r="G15" s="8">
        <v>288</v>
      </c>
      <c r="H15" s="8">
        <v>104</v>
      </c>
      <c r="I15" s="8">
        <v>176</v>
      </c>
      <c r="J15" s="8">
        <v>52</v>
      </c>
      <c r="K15" s="8">
        <v>107</v>
      </c>
      <c r="L15" s="8">
        <v>24</v>
      </c>
      <c r="M15" s="8">
        <v>59</v>
      </c>
      <c r="N15" s="8">
        <v>25</v>
      </c>
      <c r="O15" s="8">
        <v>34</v>
      </c>
      <c r="P15" s="8">
        <v>26</v>
      </c>
      <c r="Q15" s="8">
        <v>47</v>
      </c>
    </row>
    <row r="16" spans="1:18" ht="40.5" customHeight="1">
      <c r="A16" s="11" t="s">
        <v>348</v>
      </c>
      <c r="B16" s="8">
        <v>1440</v>
      </c>
      <c r="C16" s="8">
        <v>654</v>
      </c>
      <c r="D16" s="8">
        <v>786</v>
      </c>
      <c r="E16" s="9">
        <v>5.91</v>
      </c>
      <c r="F16" s="8">
        <v>329</v>
      </c>
      <c r="G16" s="8">
        <v>326</v>
      </c>
      <c r="H16" s="8">
        <v>132</v>
      </c>
      <c r="I16" s="8">
        <v>182</v>
      </c>
      <c r="J16" s="8">
        <v>87</v>
      </c>
      <c r="K16" s="8">
        <v>143</v>
      </c>
      <c r="L16" s="8">
        <v>49</v>
      </c>
      <c r="M16" s="8">
        <v>50</v>
      </c>
      <c r="N16" s="8">
        <v>28</v>
      </c>
      <c r="O16" s="8">
        <v>31</v>
      </c>
      <c r="P16" s="8">
        <v>29</v>
      </c>
      <c r="Q16" s="8">
        <v>54</v>
      </c>
    </row>
    <row r="17" spans="1:17" ht="40.5" customHeight="1">
      <c r="A17" s="11" t="s">
        <v>349</v>
      </c>
      <c r="B17" s="8">
        <v>1624</v>
      </c>
      <c r="C17" s="8">
        <v>785</v>
      </c>
      <c r="D17" s="8">
        <v>839</v>
      </c>
      <c r="E17" s="9">
        <v>6.67</v>
      </c>
      <c r="F17" s="8">
        <v>353</v>
      </c>
      <c r="G17" s="8">
        <v>370</v>
      </c>
      <c r="H17" s="8">
        <v>167</v>
      </c>
      <c r="I17" s="8">
        <v>175</v>
      </c>
      <c r="J17" s="8">
        <v>137</v>
      </c>
      <c r="K17" s="8">
        <v>161</v>
      </c>
      <c r="L17" s="8">
        <v>30</v>
      </c>
      <c r="M17" s="8">
        <v>50</v>
      </c>
      <c r="N17" s="8">
        <v>36</v>
      </c>
      <c r="O17" s="8">
        <v>33</v>
      </c>
      <c r="P17" s="8">
        <v>62</v>
      </c>
      <c r="Q17" s="8">
        <v>50</v>
      </c>
    </row>
    <row r="18" spans="1:17" ht="40.5" customHeight="1">
      <c r="A18" s="11" t="s">
        <v>350</v>
      </c>
      <c r="B18" s="8">
        <v>3800</v>
      </c>
      <c r="C18" s="8">
        <v>2155</v>
      </c>
      <c r="D18" s="8">
        <v>1645</v>
      </c>
      <c r="E18" s="9">
        <v>15.6</v>
      </c>
      <c r="F18" s="8">
        <v>906</v>
      </c>
      <c r="G18" s="8">
        <v>776</v>
      </c>
      <c r="H18" s="8">
        <v>454</v>
      </c>
      <c r="I18" s="8">
        <v>378</v>
      </c>
      <c r="J18" s="8">
        <v>488</v>
      </c>
      <c r="K18" s="8">
        <v>286</v>
      </c>
      <c r="L18" s="8">
        <v>103</v>
      </c>
      <c r="M18" s="8">
        <v>96</v>
      </c>
      <c r="N18" s="8">
        <v>64</v>
      </c>
      <c r="O18" s="8">
        <v>39</v>
      </c>
      <c r="P18" s="8">
        <v>140</v>
      </c>
      <c r="Q18" s="8">
        <v>70</v>
      </c>
    </row>
    <row r="19" spans="1:17" ht="40.5" customHeight="1">
      <c r="A19" s="11" t="s">
        <v>351</v>
      </c>
      <c r="B19" s="8">
        <v>3480</v>
      </c>
      <c r="C19" s="8">
        <v>2275</v>
      </c>
      <c r="D19" s="8">
        <v>1205</v>
      </c>
      <c r="E19" s="9">
        <v>14.29</v>
      </c>
      <c r="F19" s="8">
        <v>1124</v>
      </c>
      <c r="G19" s="8">
        <v>636</v>
      </c>
      <c r="H19" s="8">
        <v>459</v>
      </c>
      <c r="I19" s="8">
        <v>230</v>
      </c>
      <c r="J19" s="8">
        <v>450</v>
      </c>
      <c r="K19" s="8">
        <v>233</v>
      </c>
      <c r="L19" s="8">
        <v>81</v>
      </c>
      <c r="M19" s="8">
        <v>53</v>
      </c>
      <c r="N19" s="8">
        <v>54</v>
      </c>
      <c r="O19" s="8">
        <v>9</v>
      </c>
      <c r="P19" s="8">
        <v>107</v>
      </c>
      <c r="Q19" s="8">
        <v>44</v>
      </c>
    </row>
    <row r="20" spans="1:17" ht="40.5" customHeight="1">
      <c r="A20" s="11" t="s">
        <v>352</v>
      </c>
      <c r="B20" s="8">
        <v>2917</v>
      </c>
      <c r="C20" s="8">
        <v>2133</v>
      </c>
      <c r="D20" s="8">
        <v>784</v>
      </c>
      <c r="E20" s="9">
        <v>11.98</v>
      </c>
      <c r="F20" s="8">
        <v>1157</v>
      </c>
      <c r="G20" s="8">
        <v>406</v>
      </c>
      <c r="H20" s="8">
        <v>400</v>
      </c>
      <c r="I20" s="8">
        <v>127</v>
      </c>
      <c r="J20" s="8">
        <v>362</v>
      </c>
      <c r="K20" s="8">
        <v>165</v>
      </c>
      <c r="L20" s="8">
        <v>92</v>
      </c>
      <c r="M20" s="8">
        <v>38</v>
      </c>
      <c r="N20" s="8">
        <v>32</v>
      </c>
      <c r="O20" s="8">
        <v>16</v>
      </c>
      <c r="P20" s="8">
        <v>90</v>
      </c>
      <c r="Q20" s="8">
        <v>32</v>
      </c>
    </row>
    <row r="21" spans="1:17" ht="40.5" customHeight="1">
      <c r="A21" s="11" t="s">
        <v>353</v>
      </c>
      <c r="B21" s="8">
        <v>7412</v>
      </c>
      <c r="C21" s="8">
        <v>6241</v>
      </c>
      <c r="D21" s="8">
        <v>1171</v>
      </c>
      <c r="E21" s="9">
        <v>30.43</v>
      </c>
      <c r="F21" s="8">
        <v>3776</v>
      </c>
      <c r="G21" s="8">
        <v>614</v>
      </c>
      <c r="H21" s="8">
        <v>840</v>
      </c>
      <c r="I21" s="8">
        <v>189</v>
      </c>
      <c r="J21" s="8">
        <v>1036</v>
      </c>
      <c r="K21" s="8">
        <v>261</v>
      </c>
      <c r="L21" s="8">
        <v>267</v>
      </c>
      <c r="M21" s="8">
        <v>45</v>
      </c>
      <c r="N21" s="8">
        <v>107</v>
      </c>
      <c r="O21" s="8">
        <v>23</v>
      </c>
      <c r="P21" s="8">
        <v>215</v>
      </c>
      <c r="Q21" s="8">
        <v>39</v>
      </c>
    </row>
    <row r="22" spans="1:17" ht="29.65" customHeight="1">
      <c r="A22" s="823" t="s">
        <v>176</v>
      </c>
      <c r="B22" s="825" t="s">
        <v>177</v>
      </c>
      <c r="C22" s="826"/>
      <c r="D22" s="826"/>
      <c r="E22" s="826"/>
      <c r="F22" s="826"/>
      <c r="G22" s="826"/>
      <c r="H22" s="826"/>
      <c r="I22" s="827"/>
      <c r="J22" s="811">
        <v>41302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178</v>
      </c>
      <c r="C23" s="829"/>
      <c r="D23" s="823"/>
      <c r="E23" s="826" t="s">
        <v>179</v>
      </c>
      <c r="F23" s="826"/>
      <c r="G23" s="826"/>
      <c r="H23" s="826"/>
      <c r="I23" s="827"/>
      <c r="J23" s="811">
        <v>2780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180</v>
      </c>
      <c r="F24" s="809"/>
      <c r="G24" s="809"/>
      <c r="H24" s="809"/>
      <c r="I24" s="810"/>
      <c r="J24" s="811">
        <v>2520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354</v>
      </c>
      <c r="C25" s="809"/>
      <c r="D25" s="809"/>
      <c r="E25" s="809"/>
      <c r="F25" s="809"/>
      <c r="G25" s="809"/>
      <c r="H25" s="809"/>
      <c r="I25" s="810"/>
      <c r="J25" s="811">
        <v>46602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577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578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24146</v>
      </c>
      <c r="C8" s="18">
        <v>15477</v>
      </c>
      <c r="D8" s="8">
        <v>8669</v>
      </c>
      <c r="E8" s="19">
        <v>100</v>
      </c>
      <c r="F8" s="8">
        <v>8068</v>
      </c>
      <c r="G8" s="8">
        <v>3961</v>
      </c>
      <c r="H8" s="8">
        <v>2884</v>
      </c>
      <c r="I8" s="8">
        <v>1925</v>
      </c>
      <c r="J8" s="8">
        <v>2735</v>
      </c>
      <c r="K8" s="8">
        <v>1553</v>
      </c>
      <c r="L8" s="8">
        <v>720</v>
      </c>
      <c r="M8" s="8">
        <v>565</v>
      </c>
      <c r="N8" s="8">
        <v>333</v>
      </c>
      <c r="O8" s="8">
        <v>235</v>
      </c>
      <c r="P8" s="8">
        <v>737</v>
      </c>
      <c r="Q8" s="8">
        <v>430</v>
      </c>
    </row>
    <row r="9" spans="1:18" ht="40.5" customHeight="1">
      <c r="A9" s="29" t="s">
        <v>209</v>
      </c>
      <c r="B9" s="8">
        <v>225</v>
      </c>
      <c r="C9" s="8">
        <v>163</v>
      </c>
      <c r="D9" s="8">
        <v>62</v>
      </c>
      <c r="E9" s="9">
        <v>0.93</v>
      </c>
      <c r="F9" s="8">
        <v>74</v>
      </c>
      <c r="G9" s="8">
        <v>17</v>
      </c>
      <c r="H9" s="8">
        <v>26</v>
      </c>
      <c r="I9" s="8">
        <v>13</v>
      </c>
      <c r="J9" s="8">
        <v>52</v>
      </c>
      <c r="K9" s="8">
        <v>22</v>
      </c>
      <c r="L9" s="8">
        <v>4</v>
      </c>
      <c r="M9" s="8">
        <v>6</v>
      </c>
      <c r="N9" s="8">
        <v>4</v>
      </c>
      <c r="O9" s="8">
        <v>2</v>
      </c>
      <c r="P9" s="8">
        <v>3</v>
      </c>
      <c r="Q9" s="8">
        <v>2</v>
      </c>
    </row>
    <row r="10" spans="1:18" ht="40.5" customHeight="1">
      <c r="A10" s="29" t="s">
        <v>210</v>
      </c>
      <c r="B10" s="8">
        <v>74</v>
      </c>
      <c r="C10" s="8">
        <v>47</v>
      </c>
      <c r="D10" s="8">
        <v>27</v>
      </c>
      <c r="E10" s="9">
        <v>0.31</v>
      </c>
      <c r="F10" s="8">
        <v>31</v>
      </c>
      <c r="G10" s="8">
        <v>9</v>
      </c>
      <c r="H10" s="8">
        <v>10</v>
      </c>
      <c r="I10" s="8">
        <v>5</v>
      </c>
      <c r="J10" s="8">
        <v>4</v>
      </c>
      <c r="K10" s="8">
        <v>5</v>
      </c>
      <c r="L10" s="8">
        <v>0</v>
      </c>
      <c r="M10" s="8">
        <v>3</v>
      </c>
      <c r="N10" s="8">
        <v>2</v>
      </c>
      <c r="O10" s="8">
        <v>3</v>
      </c>
      <c r="P10" s="8">
        <v>0</v>
      </c>
      <c r="Q10" s="8">
        <v>2</v>
      </c>
    </row>
    <row r="11" spans="1:18" ht="40.5" customHeight="1">
      <c r="A11" s="29" t="s">
        <v>211</v>
      </c>
      <c r="B11" s="8">
        <v>202</v>
      </c>
      <c r="C11" s="8">
        <v>78</v>
      </c>
      <c r="D11" s="8">
        <v>124</v>
      </c>
      <c r="E11" s="9">
        <v>0.84</v>
      </c>
      <c r="F11" s="8">
        <v>24</v>
      </c>
      <c r="G11" s="8">
        <v>68</v>
      </c>
      <c r="H11" s="8">
        <v>13</v>
      </c>
      <c r="I11" s="8">
        <v>4</v>
      </c>
      <c r="J11" s="8">
        <v>6</v>
      </c>
      <c r="K11" s="8">
        <v>2</v>
      </c>
      <c r="L11" s="8">
        <v>6</v>
      </c>
      <c r="M11" s="8">
        <v>11</v>
      </c>
      <c r="N11" s="8">
        <v>2</v>
      </c>
      <c r="O11" s="8">
        <v>19</v>
      </c>
      <c r="P11" s="8">
        <v>27</v>
      </c>
      <c r="Q11" s="8">
        <v>20</v>
      </c>
    </row>
    <row r="12" spans="1:18" ht="40.5" customHeight="1">
      <c r="A12" s="11" t="s">
        <v>212</v>
      </c>
      <c r="B12" s="8">
        <v>612</v>
      </c>
      <c r="C12" s="8">
        <v>202</v>
      </c>
      <c r="D12" s="8">
        <v>410</v>
      </c>
      <c r="E12" s="9">
        <v>2.5299999999999998</v>
      </c>
      <c r="F12" s="8">
        <v>31</v>
      </c>
      <c r="G12" s="8">
        <v>109</v>
      </c>
      <c r="H12" s="8">
        <v>138</v>
      </c>
      <c r="I12" s="8">
        <v>194</v>
      </c>
      <c r="J12" s="8">
        <v>12</v>
      </c>
      <c r="K12" s="8">
        <v>41</v>
      </c>
      <c r="L12" s="8">
        <v>9</v>
      </c>
      <c r="M12" s="8">
        <v>42</v>
      </c>
      <c r="N12" s="8">
        <v>8</v>
      </c>
      <c r="O12" s="8">
        <v>14</v>
      </c>
      <c r="P12" s="8">
        <v>4</v>
      </c>
      <c r="Q12" s="8">
        <v>10</v>
      </c>
    </row>
    <row r="13" spans="1:18" ht="40.5" customHeight="1">
      <c r="A13" s="11" t="s">
        <v>213</v>
      </c>
      <c r="B13" s="8">
        <v>590</v>
      </c>
      <c r="C13" s="8">
        <v>199</v>
      </c>
      <c r="D13" s="8">
        <v>391</v>
      </c>
      <c r="E13" s="9">
        <v>2.44</v>
      </c>
      <c r="F13" s="8">
        <v>33</v>
      </c>
      <c r="G13" s="8">
        <v>121</v>
      </c>
      <c r="H13" s="8">
        <v>93</v>
      </c>
      <c r="I13" s="8">
        <v>109</v>
      </c>
      <c r="J13" s="8">
        <v>29</v>
      </c>
      <c r="K13" s="8">
        <v>54</v>
      </c>
      <c r="L13" s="8">
        <v>22</v>
      </c>
      <c r="M13" s="8">
        <v>47</v>
      </c>
      <c r="N13" s="8">
        <v>6</v>
      </c>
      <c r="O13" s="8">
        <v>28</v>
      </c>
      <c r="P13" s="8">
        <v>16</v>
      </c>
      <c r="Q13" s="8">
        <v>32</v>
      </c>
    </row>
    <row r="14" spans="1:18" ht="40.5" customHeight="1">
      <c r="A14" s="11" t="s">
        <v>214</v>
      </c>
      <c r="B14" s="8">
        <v>811</v>
      </c>
      <c r="C14" s="8">
        <v>283</v>
      </c>
      <c r="D14" s="8">
        <v>528</v>
      </c>
      <c r="E14" s="9">
        <v>3.36</v>
      </c>
      <c r="F14" s="8">
        <v>73</v>
      </c>
      <c r="G14" s="8">
        <v>193</v>
      </c>
      <c r="H14" s="8">
        <v>76</v>
      </c>
      <c r="I14" s="8">
        <v>156</v>
      </c>
      <c r="J14" s="8">
        <v>53</v>
      </c>
      <c r="K14" s="8">
        <v>69</v>
      </c>
      <c r="L14" s="8">
        <v>39</v>
      </c>
      <c r="M14" s="8">
        <v>61</v>
      </c>
      <c r="N14" s="8">
        <v>23</v>
      </c>
      <c r="O14" s="8">
        <v>22</v>
      </c>
      <c r="P14" s="8">
        <v>19</v>
      </c>
      <c r="Q14" s="8">
        <v>27</v>
      </c>
    </row>
    <row r="15" spans="1:18" ht="40.5" customHeight="1">
      <c r="A15" s="11" t="s">
        <v>215</v>
      </c>
      <c r="B15" s="8">
        <v>1017</v>
      </c>
      <c r="C15" s="8">
        <v>388</v>
      </c>
      <c r="D15" s="8">
        <v>629</v>
      </c>
      <c r="E15" s="9">
        <v>4.21</v>
      </c>
      <c r="F15" s="8">
        <v>157</v>
      </c>
      <c r="G15" s="8">
        <v>224</v>
      </c>
      <c r="H15" s="8">
        <v>111</v>
      </c>
      <c r="I15" s="8">
        <v>174</v>
      </c>
      <c r="J15" s="8">
        <v>53</v>
      </c>
      <c r="K15" s="8">
        <v>102</v>
      </c>
      <c r="L15" s="8">
        <v>25</v>
      </c>
      <c r="M15" s="8">
        <v>57</v>
      </c>
      <c r="N15" s="8">
        <v>19</v>
      </c>
      <c r="O15" s="8">
        <v>27</v>
      </c>
      <c r="P15" s="8">
        <v>23</v>
      </c>
      <c r="Q15" s="8">
        <v>45</v>
      </c>
    </row>
    <row r="16" spans="1:18" ht="40.5" customHeight="1">
      <c r="A16" s="11" t="s">
        <v>216</v>
      </c>
      <c r="B16" s="8">
        <v>1368</v>
      </c>
      <c r="C16" s="8">
        <v>625</v>
      </c>
      <c r="D16" s="8">
        <v>743</v>
      </c>
      <c r="E16" s="9">
        <v>5.67</v>
      </c>
      <c r="F16" s="8">
        <v>312</v>
      </c>
      <c r="G16" s="8">
        <v>291</v>
      </c>
      <c r="H16" s="8">
        <v>124</v>
      </c>
      <c r="I16" s="8">
        <v>185</v>
      </c>
      <c r="J16" s="8">
        <v>85</v>
      </c>
      <c r="K16" s="8">
        <v>141</v>
      </c>
      <c r="L16" s="8">
        <v>47</v>
      </c>
      <c r="M16" s="8">
        <v>49</v>
      </c>
      <c r="N16" s="8">
        <v>26</v>
      </c>
      <c r="O16" s="8">
        <v>24</v>
      </c>
      <c r="P16" s="8">
        <v>31</v>
      </c>
      <c r="Q16" s="8">
        <v>53</v>
      </c>
    </row>
    <row r="17" spans="1:17" ht="40.5" customHeight="1">
      <c r="A17" s="11" t="s">
        <v>217</v>
      </c>
      <c r="B17" s="8">
        <v>1534</v>
      </c>
      <c r="C17" s="8">
        <v>732</v>
      </c>
      <c r="D17" s="8">
        <v>802</v>
      </c>
      <c r="E17" s="9">
        <v>6.35</v>
      </c>
      <c r="F17" s="8">
        <v>316</v>
      </c>
      <c r="G17" s="8">
        <v>337</v>
      </c>
      <c r="H17" s="8">
        <v>163</v>
      </c>
      <c r="I17" s="8">
        <v>170</v>
      </c>
      <c r="J17" s="8">
        <v>131</v>
      </c>
      <c r="K17" s="8">
        <v>164</v>
      </c>
      <c r="L17" s="8">
        <v>34</v>
      </c>
      <c r="M17" s="8">
        <v>53</v>
      </c>
      <c r="N17" s="8">
        <v>30</v>
      </c>
      <c r="O17" s="8">
        <v>23</v>
      </c>
      <c r="P17" s="8">
        <v>58</v>
      </c>
      <c r="Q17" s="8">
        <v>55</v>
      </c>
    </row>
    <row r="18" spans="1:17" ht="40.5" customHeight="1">
      <c r="A18" s="11" t="s">
        <v>218</v>
      </c>
      <c r="B18" s="8">
        <v>3461</v>
      </c>
      <c r="C18" s="8">
        <v>1936</v>
      </c>
      <c r="D18" s="8">
        <v>1525</v>
      </c>
      <c r="E18" s="9">
        <v>14.33</v>
      </c>
      <c r="F18" s="8">
        <v>747</v>
      </c>
      <c r="G18" s="8">
        <v>664</v>
      </c>
      <c r="H18" s="8">
        <v>453</v>
      </c>
      <c r="I18" s="8">
        <v>380</v>
      </c>
      <c r="J18" s="8">
        <v>453</v>
      </c>
      <c r="K18" s="8">
        <v>285</v>
      </c>
      <c r="L18" s="8">
        <v>92</v>
      </c>
      <c r="M18" s="8">
        <v>95</v>
      </c>
      <c r="N18" s="8">
        <v>43</v>
      </c>
      <c r="O18" s="8">
        <v>33</v>
      </c>
      <c r="P18" s="8">
        <v>148</v>
      </c>
      <c r="Q18" s="8">
        <v>68</v>
      </c>
    </row>
    <row r="19" spans="1:17" ht="40.5" customHeight="1">
      <c r="A19" s="11" t="s">
        <v>219</v>
      </c>
      <c r="B19" s="8">
        <v>3105</v>
      </c>
      <c r="C19" s="8">
        <v>2022</v>
      </c>
      <c r="D19" s="8">
        <v>1083</v>
      </c>
      <c r="E19" s="9">
        <v>12.86</v>
      </c>
      <c r="F19" s="8">
        <v>853</v>
      </c>
      <c r="G19" s="8">
        <v>532</v>
      </c>
      <c r="H19" s="8">
        <v>478</v>
      </c>
      <c r="I19" s="8">
        <v>222</v>
      </c>
      <c r="J19" s="8">
        <v>461</v>
      </c>
      <c r="K19" s="8">
        <v>234</v>
      </c>
      <c r="L19" s="8">
        <v>77</v>
      </c>
      <c r="M19" s="8">
        <v>45</v>
      </c>
      <c r="N19" s="8">
        <v>46</v>
      </c>
      <c r="O19" s="8">
        <v>5</v>
      </c>
      <c r="P19" s="8">
        <v>107</v>
      </c>
      <c r="Q19" s="8">
        <v>45</v>
      </c>
    </row>
    <row r="20" spans="1:17" ht="40.5" customHeight="1">
      <c r="A20" s="11" t="s">
        <v>220</v>
      </c>
      <c r="B20" s="8">
        <v>2664</v>
      </c>
      <c r="C20" s="8">
        <v>1870</v>
      </c>
      <c r="D20" s="8">
        <v>794</v>
      </c>
      <c r="E20" s="9">
        <v>11.03</v>
      </c>
      <c r="F20" s="8">
        <v>915</v>
      </c>
      <c r="G20" s="8">
        <v>408</v>
      </c>
      <c r="H20" s="8">
        <v>380</v>
      </c>
      <c r="I20" s="8">
        <v>131</v>
      </c>
      <c r="J20" s="8">
        <v>360</v>
      </c>
      <c r="K20" s="8">
        <v>164</v>
      </c>
      <c r="L20" s="8">
        <v>84</v>
      </c>
      <c r="M20" s="8">
        <v>46</v>
      </c>
      <c r="N20" s="8">
        <v>31</v>
      </c>
      <c r="O20" s="8">
        <v>14</v>
      </c>
      <c r="P20" s="8">
        <v>100</v>
      </c>
      <c r="Q20" s="8">
        <v>31</v>
      </c>
    </row>
    <row r="21" spans="1:17" ht="40.5" customHeight="1">
      <c r="A21" s="11" t="s">
        <v>221</v>
      </c>
      <c r="B21" s="8">
        <v>8483</v>
      </c>
      <c r="C21" s="8">
        <v>6932</v>
      </c>
      <c r="D21" s="8">
        <v>1551</v>
      </c>
      <c r="E21" s="9">
        <v>35.130000000000003</v>
      </c>
      <c r="F21" s="8">
        <v>4502</v>
      </c>
      <c r="G21" s="8">
        <v>988</v>
      </c>
      <c r="H21" s="8">
        <v>819</v>
      </c>
      <c r="I21" s="8">
        <v>182</v>
      </c>
      <c r="J21" s="8">
        <v>1036</v>
      </c>
      <c r="K21" s="8">
        <v>270</v>
      </c>
      <c r="L21" s="8">
        <v>281</v>
      </c>
      <c r="M21" s="8">
        <v>50</v>
      </c>
      <c r="N21" s="8">
        <v>93</v>
      </c>
      <c r="O21" s="8">
        <v>21</v>
      </c>
      <c r="P21" s="8">
        <v>201</v>
      </c>
      <c r="Q21" s="8">
        <v>40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42776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2805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508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46089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575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576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24240</v>
      </c>
      <c r="C8" s="18">
        <v>15441</v>
      </c>
      <c r="D8" s="8">
        <v>8799</v>
      </c>
      <c r="E8" s="19">
        <v>100</v>
      </c>
      <c r="F8" s="8">
        <v>7994</v>
      </c>
      <c r="G8" s="8">
        <v>3962</v>
      </c>
      <c r="H8" s="8">
        <v>2872</v>
      </c>
      <c r="I8" s="8">
        <v>1920</v>
      </c>
      <c r="J8" s="8">
        <v>2719</v>
      </c>
      <c r="K8" s="8">
        <v>1546</v>
      </c>
      <c r="L8" s="8">
        <v>792</v>
      </c>
      <c r="M8" s="8">
        <v>716</v>
      </c>
      <c r="N8" s="8">
        <v>335</v>
      </c>
      <c r="O8" s="8">
        <v>227</v>
      </c>
      <c r="P8" s="8">
        <v>729</v>
      </c>
      <c r="Q8" s="8">
        <v>428</v>
      </c>
    </row>
    <row r="9" spans="1:18" ht="40.5" customHeight="1">
      <c r="A9" s="29" t="s">
        <v>209</v>
      </c>
      <c r="B9" s="8">
        <v>192</v>
      </c>
      <c r="C9" s="8">
        <v>142</v>
      </c>
      <c r="D9" s="8">
        <v>50</v>
      </c>
      <c r="E9" s="9">
        <v>0.79</v>
      </c>
      <c r="F9" s="8">
        <v>54</v>
      </c>
      <c r="G9" s="8">
        <v>12</v>
      </c>
      <c r="H9" s="8">
        <v>29</v>
      </c>
      <c r="I9" s="8">
        <v>8</v>
      </c>
      <c r="J9" s="8">
        <v>50</v>
      </c>
      <c r="K9" s="8">
        <v>22</v>
      </c>
      <c r="L9" s="8">
        <v>4</v>
      </c>
      <c r="M9" s="8">
        <v>5</v>
      </c>
      <c r="N9" s="8">
        <v>3</v>
      </c>
      <c r="O9" s="8">
        <v>2</v>
      </c>
      <c r="P9" s="8">
        <v>2</v>
      </c>
      <c r="Q9" s="8">
        <v>1</v>
      </c>
    </row>
    <row r="10" spans="1:18" ht="40.5" customHeight="1">
      <c r="A10" s="29" t="s">
        <v>210</v>
      </c>
      <c r="B10" s="8">
        <v>56</v>
      </c>
      <c r="C10" s="8">
        <v>32</v>
      </c>
      <c r="D10" s="8">
        <v>24</v>
      </c>
      <c r="E10" s="9">
        <v>0.23</v>
      </c>
      <c r="F10" s="8">
        <v>26</v>
      </c>
      <c r="G10" s="8">
        <v>9</v>
      </c>
      <c r="H10" s="8">
        <v>3</v>
      </c>
      <c r="I10" s="8">
        <v>4</v>
      </c>
      <c r="J10" s="8">
        <v>1</v>
      </c>
      <c r="K10" s="8">
        <v>4</v>
      </c>
      <c r="L10" s="8">
        <v>0</v>
      </c>
      <c r="M10" s="8">
        <v>3</v>
      </c>
      <c r="N10" s="8">
        <v>1</v>
      </c>
      <c r="O10" s="8">
        <v>1</v>
      </c>
      <c r="P10" s="8">
        <v>1</v>
      </c>
      <c r="Q10" s="8">
        <v>3</v>
      </c>
    </row>
    <row r="11" spans="1:18" ht="40.5" customHeight="1">
      <c r="A11" s="29" t="s">
        <v>211</v>
      </c>
      <c r="B11" s="8">
        <v>219</v>
      </c>
      <c r="C11" s="8">
        <v>87</v>
      </c>
      <c r="D11" s="8">
        <v>132</v>
      </c>
      <c r="E11" s="9">
        <v>0.9</v>
      </c>
      <c r="F11" s="8">
        <v>27</v>
      </c>
      <c r="G11" s="8">
        <v>76</v>
      </c>
      <c r="H11" s="8">
        <v>12</v>
      </c>
      <c r="I11" s="8">
        <v>5</v>
      </c>
      <c r="J11" s="8">
        <v>11</v>
      </c>
      <c r="K11" s="8">
        <v>4</v>
      </c>
      <c r="L11" s="8">
        <v>6</v>
      </c>
      <c r="M11" s="8">
        <v>10</v>
      </c>
      <c r="N11" s="8">
        <v>2</v>
      </c>
      <c r="O11" s="8">
        <v>20</v>
      </c>
      <c r="P11" s="8">
        <v>29</v>
      </c>
      <c r="Q11" s="8">
        <v>17</v>
      </c>
    </row>
    <row r="12" spans="1:18" ht="40.5" customHeight="1">
      <c r="A12" s="11" t="s">
        <v>212</v>
      </c>
      <c r="B12" s="8">
        <v>752</v>
      </c>
      <c r="C12" s="8">
        <v>190</v>
      </c>
      <c r="D12" s="8">
        <v>562</v>
      </c>
      <c r="E12" s="9">
        <v>3.1</v>
      </c>
      <c r="F12" s="8">
        <v>25</v>
      </c>
      <c r="G12" s="8">
        <v>105</v>
      </c>
      <c r="H12" s="8">
        <v>132</v>
      </c>
      <c r="I12" s="8">
        <v>198</v>
      </c>
      <c r="J12" s="8">
        <v>13</v>
      </c>
      <c r="K12" s="8">
        <v>39</v>
      </c>
      <c r="L12" s="8">
        <v>9</v>
      </c>
      <c r="M12" s="8">
        <v>199</v>
      </c>
      <c r="N12" s="8">
        <v>7</v>
      </c>
      <c r="O12" s="8">
        <v>9</v>
      </c>
      <c r="P12" s="8">
        <v>4</v>
      </c>
      <c r="Q12" s="8">
        <v>12</v>
      </c>
    </row>
    <row r="13" spans="1:18" ht="40.5" customHeight="1">
      <c r="A13" s="11" t="s">
        <v>213</v>
      </c>
      <c r="B13" s="8">
        <v>612</v>
      </c>
      <c r="C13" s="8">
        <v>203</v>
      </c>
      <c r="D13" s="8">
        <v>409</v>
      </c>
      <c r="E13" s="9">
        <v>2.52</v>
      </c>
      <c r="F13" s="8">
        <v>28</v>
      </c>
      <c r="G13" s="8">
        <v>130</v>
      </c>
      <c r="H13" s="8">
        <v>92</v>
      </c>
      <c r="I13" s="8">
        <v>115</v>
      </c>
      <c r="J13" s="8">
        <v>31</v>
      </c>
      <c r="K13" s="8">
        <v>57</v>
      </c>
      <c r="L13" s="8">
        <v>25</v>
      </c>
      <c r="M13" s="8">
        <v>41</v>
      </c>
      <c r="N13" s="8">
        <v>6</v>
      </c>
      <c r="O13" s="8">
        <v>30</v>
      </c>
      <c r="P13" s="8">
        <v>21</v>
      </c>
      <c r="Q13" s="8">
        <v>36</v>
      </c>
    </row>
    <row r="14" spans="1:18" ht="40.5" customHeight="1">
      <c r="A14" s="11" t="s">
        <v>214</v>
      </c>
      <c r="B14" s="8">
        <v>839</v>
      </c>
      <c r="C14" s="8">
        <v>331</v>
      </c>
      <c r="D14" s="8">
        <v>508</v>
      </c>
      <c r="E14" s="9">
        <v>3.46</v>
      </c>
      <c r="F14" s="8">
        <v>75</v>
      </c>
      <c r="G14" s="8">
        <v>187</v>
      </c>
      <c r="H14" s="8">
        <v>86</v>
      </c>
      <c r="I14" s="8">
        <v>143</v>
      </c>
      <c r="J14" s="8">
        <v>53</v>
      </c>
      <c r="K14" s="8">
        <v>67</v>
      </c>
      <c r="L14" s="8">
        <v>75</v>
      </c>
      <c r="M14" s="8">
        <v>63</v>
      </c>
      <c r="N14" s="8">
        <v>24</v>
      </c>
      <c r="O14" s="8">
        <v>18</v>
      </c>
      <c r="P14" s="8">
        <v>18</v>
      </c>
      <c r="Q14" s="8">
        <v>30</v>
      </c>
    </row>
    <row r="15" spans="1:18" ht="40.5" customHeight="1">
      <c r="A15" s="11" t="s">
        <v>215</v>
      </c>
      <c r="B15" s="8">
        <v>1049</v>
      </c>
      <c r="C15" s="8">
        <v>370</v>
      </c>
      <c r="D15" s="8">
        <v>679</v>
      </c>
      <c r="E15" s="9">
        <v>4.33</v>
      </c>
      <c r="F15" s="8">
        <v>124</v>
      </c>
      <c r="G15" s="8">
        <v>262</v>
      </c>
      <c r="H15" s="8">
        <v>86</v>
      </c>
      <c r="I15" s="8">
        <v>178</v>
      </c>
      <c r="J15" s="8">
        <v>69</v>
      </c>
      <c r="K15" s="8">
        <v>105</v>
      </c>
      <c r="L15" s="8">
        <v>53</v>
      </c>
      <c r="M15" s="8">
        <v>65</v>
      </c>
      <c r="N15" s="8">
        <v>18</v>
      </c>
      <c r="O15" s="8">
        <v>26</v>
      </c>
      <c r="P15" s="8">
        <v>20</v>
      </c>
      <c r="Q15" s="8">
        <v>43</v>
      </c>
    </row>
    <row r="16" spans="1:18" ht="40.5" customHeight="1">
      <c r="A16" s="11" t="s">
        <v>216</v>
      </c>
      <c r="B16" s="8">
        <v>1380</v>
      </c>
      <c r="C16" s="8">
        <v>610</v>
      </c>
      <c r="D16" s="8">
        <v>770</v>
      </c>
      <c r="E16" s="9">
        <v>5.69</v>
      </c>
      <c r="F16" s="8">
        <v>290</v>
      </c>
      <c r="G16" s="8">
        <v>327</v>
      </c>
      <c r="H16" s="8">
        <v>141</v>
      </c>
      <c r="I16" s="8">
        <v>180</v>
      </c>
      <c r="J16" s="8">
        <v>74</v>
      </c>
      <c r="K16" s="8">
        <v>138</v>
      </c>
      <c r="L16" s="8">
        <v>52</v>
      </c>
      <c r="M16" s="8">
        <v>47</v>
      </c>
      <c r="N16" s="8">
        <v>24</v>
      </c>
      <c r="O16" s="8">
        <v>25</v>
      </c>
      <c r="P16" s="8">
        <v>29</v>
      </c>
      <c r="Q16" s="8">
        <v>53</v>
      </c>
    </row>
    <row r="17" spans="1:17" ht="40.5" customHeight="1">
      <c r="A17" s="11" t="s">
        <v>217</v>
      </c>
      <c r="B17" s="8">
        <v>1562</v>
      </c>
      <c r="C17" s="8">
        <v>756</v>
      </c>
      <c r="D17" s="8">
        <v>806</v>
      </c>
      <c r="E17" s="9">
        <v>6.44</v>
      </c>
      <c r="F17" s="8">
        <v>333</v>
      </c>
      <c r="G17" s="8">
        <v>352</v>
      </c>
      <c r="H17" s="8">
        <v>170</v>
      </c>
      <c r="I17" s="8">
        <v>171</v>
      </c>
      <c r="J17" s="8">
        <v>129</v>
      </c>
      <c r="K17" s="8">
        <v>160</v>
      </c>
      <c r="L17" s="8">
        <v>38</v>
      </c>
      <c r="M17" s="8">
        <v>50</v>
      </c>
      <c r="N17" s="8">
        <v>30</v>
      </c>
      <c r="O17" s="8">
        <v>23</v>
      </c>
      <c r="P17" s="8">
        <v>56</v>
      </c>
      <c r="Q17" s="8">
        <v>50</v>
      </c>
    </row>
    <row r="18" spans="1:17" ht="40.5" customHeight="1">
      <c r="A18" s="11" t="s">
        <v>218</v>
      </c>
      <c r="B18" s="8">
        <v>3617</v>
      </c>
      <c r="C18" s="8">
        <v>2016</v>
      </c>
      <c r="D18" s="8">
        <v>1601</v>
      </c>
      <c r="E18" s="9">
        <v>14.92</v>
      </c>
      <c r="F18" s="8">
        <v>827</v>
      </c>
      <c r="G18" s="8">
        <v>748</v>
      </c>
      <c r="H18" s="8">
        <v>452</v>
      </c>
      <c r="I18" s="8">
        <v>374</v>
      </c>
      <c r="J18" s="8">
        <v>459</v>
      </c>
      <c r="K18" s="8">
        <v>283</v>
      </c>
      <c r="L18" s="8">
        <v>87</v>
      </c>
      <c r="M18" s="8">
        <v>94</v>
      </c>
      <c r="N18" s="8">
        <v>47</v>
      </c>
      <c r="O18" s="8">
        <v>33</v>
      </c>
      <c r="P18" s="8">
        <v>144</v>
      </c>
      <c r="Q18" s="8">
        <v>69</v>
      </c>
    </row>
    <row r="19" spans="1:17" ht="40.5" customHeight="1">
      <c r="A19" s="11" t="s">
        <v>219</v>
      </c>
      <c r="B19" s="8">
        <v>3246</v>
      </c>
      <c r="C19" s="8">
        <v>2123</v>
      </c>
      <c r="D19" s="8">
        <v>1123</v>
      </c>
      <c r="E19" s="9">
        <v>13.39</v>
      </c>
      <c r="F19" s="8">
        <v>1008</v>
      </c>
      <c r="G19" s="8">
        <v>561</v>
      </c>
      <c r="H19" s="8">
        <v>454</v>
      </c>
      <c r="I19" s="8">
        <v>231</v>
      </c>
      <c r="J19" s="8">
        <v>440</v>
      </c>
      <c r="K19" s="8">
        <v>236</v>
      </c>
      <c r="L19" s="8">
        <v>75</v>
      </c>
      <c r="M19" s="8">
        <v>44</v>
      </c>
      <c r="N19" s="8">
        <v>43</v>
      </c>
      <c r="O19" s="8">
        <v>6</v>
      </c>
      <c r="P19" s="8">
        <v>103</v>
      </c>
      <c r="Q19" s="8">
        <v>45</v>
      </c>
    </row>
    <row r="20" spans="1:17" ht="40.5" customHeight="1">
      <c r="A20" s="11" t="s">
        <v>220</v>
      </c>
      <c r="B20" s="8">
        <v>2920</v>
      </c>
      <c r="C20" s="8">
        <v>2106</v>
      </c>
      <c r="D20" s="8">
        <v>814</v>
      </c>
      <c r="E20" s="9">
        <v>12.05</v>
      </c>
      <c r="F20" s="8">
        <v>1117</v>
      </c>
      <c r="G20" s="8">
        <v>437</v>
      </c>
      <c r="H20" s="8">
        <v>374</v>
      </c>
      <c r="I20" s="8">
        <v>126</v>
      </c>
      <c r="J20" s="8">
        <v>407</v>
      </c>
      <c r="K20" s="8">
        <v>163</v>
      </c>
      <c r="L20" s="8">
        <v>91</v>
      </c>
      <c r="M20" s="8">
        <v>45</v>
      </c>
      <c r="N20" s="8">
        <v>29</v>
      </c>
      <c r="O20" s="8">
        <v>13</v>
      </c>
      <c r="P20" s="8">
        <v>88</v>
      </c>
      <c r="Q20" s="8">
        <v>30</v>
      </c>
    </row>
    <row r="21" spans="1:17" ht="40.5" customHeight="1">
      <c r="A21" s="11" t="s">
        <v>221</v>
      </c>
      <c r="B21" s="8">
        <v>7796</v>
      </c>
      <c r="C21" s="8">
        <v>6475</v>
      </c>
      <c r="D21" s="8">
        <v>1321</v>
      </c>
      <c r="E21" s="9">
        <v>32.159999999999997</v>
      </c>
      <c r="F21" s="8">
        <v>4060</v>
      </c>
      <c r="G21" s="8">
        <v>756</v>
      </c>
      <c r="H21" s="8">
        <v>841</v>
      </c>
      <c r="I21" s="8">
        <v>187</v>
      </c>
      <c r="J21" s="8">
        <v>982</v>
      </c>
      <c r="K21" s="8">
        <v>268</v>
      </c>
      <c r="L21" s="8">
        <v>277</v>
      </c>
      <c r="M21" s="8">
        <v>50</v>
      </c>
      <c r="N21" s="8">
        <v>101</v>
      </c>
      <c r="O21" s="8">
        <v>21</v>
      </c>
      <c r="P21" s="8">
        <v>214</v>
      </c>
      <c r="Q21" s="8">
        <v>39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41269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2987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704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44959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25" style="1" bestFit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573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574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8">
        <v>24088</v>
      </c>
      <c r="C8" s="8">
        <v>15356</v>
      </c>
      <c r="D8" s="8">
        <v>8732</v>
      </c>
      <c r="E8" s="9">
        <v>100</v>
      </c>
      <c r="F8" s="8">
        <v>7956</v>
      </c>
      <c r="G8" s="8">
        <v>3952</v>
      </c>
      <c r="H8" s="8">
        <v>2872</v>
      </c>
      <c r="I8" s="8">
        <v>1905</v>
      </c>
      <c r="J8" s="8">
        <v>2695</v>
      </c>
      <c r="K8" s="8">
        <v>1523</v>
      </c>
      <c r="L8" s="8">
        <v>792</v>
      </c>
      <c r="M8" s="8">
        <v>694</v>
      </c>
      <c r="N8" s="8">
        <v>300</v>
      </c>
      <c r="O8" s="8">
        <v>213</v>
      </c>
      <c r="P8" s="8">
        <v>741</v>
      </c>
      <c r="Q8" s="8">
        <v>445</v>
      </c>
    </row>
    <row r="9" spans="1:18" ht="40.5" customHeight="1">
      <c r="A9" s="29" t="s">
        <v>209</v>
      </c>
      <c r="B9" s="8">
        <v>180</v>
      </c>
      <c r="C9" s="8">
        <v>119</v>
      </c>
      <c r="D9" s="8">
        <v>61</v>
      </c>
      <c r="E9" s="9">
        <v>0.75</v>
      </c>
      <c r="F9" s="8">
        <v>46</v>
      </c>
      <c r="G9" s="8">
        <v>18</v>
      </c>
      <c r="H9" s="8">
        <v>30</v>
      </c>
      <c r="I9" s="8">
        <v>10</v>
      </c>
      <c r="J9" s="8">
        <v>32</v>
      </c>
      <c r="K9" s="8">
        <v>19</v>
      </c>
      <c r="L9" s="8">
        <v>4</v>
      </c>
      <c r="M9" s="8">
        <v>7</v>
      </c>
      <c r="N9" s="8">
        <v>1</v>
      </c>
      <c r="O9" s="8">
        <v>7</v>
      </c>
      <c r="P9" s="8">
        <v>6</v>
      </c>
      <c r="Q9" s="8">
        <v>0</v>
      </c>
    </row>
    <row r="10" spans="1:18" ht="40.5" customHeight="1">
      <c r="A10" s="29" t="s">
        <v>210</v>
      </c>
      <c r="B10" s="8">
        <v>51</v>
      </c>
      <c r="C10" s="8">
        <v>32</v>
      </c>
      <c r="D10" s="8">
        <v>19</v>
      </c>
      <c r="E10" s="9">
        <v>0.21</v>
      </c>
      <c r="F10" s="8">
        <v>26</v>
      </c>
      <c r="G10" s="8">
        <v>8</v>
      </c>
      <c r="H10" s="8">
        <v>3</v>
      </c>
      <c r="I10" s="8">
        <v>4</v>
      </c>
      <c r="J10" s="8">
        <v>1</v>
      </c>
      <c r="K10" s="8">
        <v>3</v>
      </c>
      <c r="L10" s="8">
        <v>0</v>
      </c>
      <c r="M10" s="8">
        <v>0</v>
      </c>
      <c r="N10" s="8">
        <v>1</v>
      </c>
      <c r="O10" s="8">
        <v>1</v>
      </c>
      <c r="P10" s="8">
        <v>1</v>
      </c>
      <c r="Q10" s="8">
        <v>3</v>
      </c>
    </row>
    <row r="11" spans="1:18" ht="40.5" customHeight="1">
      <c r="A11" s="29" t="s">
        <v>211</v>
      </c>
      <c r="B11" s="8">
        <v>239</v>
      </c>
      <c r="C11" s="8">
        <v>97</v>
      </c>
      <c r="D11" s="8">
        <v>142</v>
      </c>
      <c r="E11" s="9">
        <v>0.99</v>
      </c>
      <c r="F11" s="8">
        <v>30</v>
      </c>
      <c r="G11" s="8">
        <v>59</v>
      </c>
      <c r="H11" s="8">
        <v>11</v>
      </c>
      <c r="I11" s="8">
        <v>6</v>
      </c>
      <c r="J11" s="8">
        <v>8</v>
      </c>
      <c r="K11" s="8">
        <v>5</v>
      </c>
      <c r="L11" s="8">
        <v>4</v>
      </c>
      <c r="M11" s="8">
        <v>15</v>
      </c>
      <c r="N11" s="8">
        <v>2</v>
      </c>
      <c r="O11" s="8">
        <v>17</v>
      </c>
      <c r="P11" s="8">
        <v>42</v>
      </c>
      <c r="Q11" s="8">
        <v>40</v>
      </c>
    </row>
    <row r="12" spans="1:18" ht="40.5" customHeight="1">
      <c r="A12" s="11" t="s">
        <v>212</v>
      </c>
      <c r="B12" s="8">
        <v>751</v>
      </c>
      <c r="C12" s="8">
        <v>185</v>
      </c>
      <c r="D12" s="8">
        <v>566</v>
      </c>
      <c r="E12" s="9">
        <v>3.12</v>
      </c>
      <c r="F12" s="8">
        <v>23</v>
      </c>
      <c r="G12" s="8">
        <v>110</v>
      </c>
      <c r="H12" s="8">
        <v>131</v>
      </c>
      <c r="I12" s="8">
        <v>201</v>
      </c>
      <c r="J12" s="8">
        <v>10</v>
      </c>
      <c r="K12" s="8">
        <v>36</v>
      </c>
      <c r="L12" s="8">
        <v>10</v>
      </c>
      <c r="M12" s="8">
        <v>199</v>
      </c>
      <c r="N12" s="8">
        <v>8</v>
      </c>
      <c r="O12" s="8">
        <v>14</v>
      </c>
      <c r="P12" s="8">
        <v>3</v>
      </c>
      <c r="Q12" s="8">
        <v>6</v>
      </c>
    </row>
    <row r="13" spans="1:18" ht="40.5" customHeight="1">
      <c r="A13" s="11" t="s">
        <v>213</v>
      </c>
      <c r="B13" s="8">
        <v>599</v>
      </c>
      <c r="C13" s="8">
        <v>187</v>
      </c>
      <c r="D13" s="8">
        <v>412</v>
      </c>
      <c r="E13" s="9">
        <v>2.4900000000000002</v>
      </c>
      <c r="F13" s="8">
        <v>27</v>
      </c>
      <c r="G13" s="8">
        <v>144</v>
      </c>
      <c r="H13" s="8">
        <v>87</v>
      </c>
      <c r="I13" s="8">
        <v>110</v>
      </c>
      <c r="J13" s="8">
        <v>23</v>
      </c>
      <c r="K13" s="8">
        <v>55</v>
      </c>
      <c r="L13" s="8">
        <v>29</v>
      </c>
      <c r="M13" s="8">
        <v>43</v>
      </c>
      <c r="N13" s="8">
        <v>7</v>
      </c>
      <c r="O13" s="8">
        <v>26</v>
      </c>
      <c r="P13" s="8">
        <v>14</v>
      </c>
      <c r="Q13" s="8">
        <v>34</v>
      </c>
    </row>
    <row r="14" spans="1:18" ht="40.5" customHeight="1">
      <c r="A14" s="11" t="s">
        <v>214</v>
      </c>
      <c r="B14" s="8">
        <v>844</v>
      </c>
      <c r="C14" s="8">
        <v>320</v>
      </c>
      <c r="D14" s="8">
        <v>524</v>
      </c>
      <c r="E14" s="9">
        <v>3.5</v>
      </c>
      <c r="F14" s="8">
        <v>72</v>
      </c>
      <c r="G14" s="8">
        <v>196</v>
      </c>
      <c r="H14" s="8">
        <v>85</v>
      </c>
      <c r="I14" s="8">
        <v>144</v>
      </c>
      <c r="J14" s="8">
        <v>42</v>
      </c>
      <c r="K14" s="8">
        <v>66</v>
      </c>
      <c r="L14" s="8">
        <v>81</v>
      </c>
      <c r="M14" s="8">
        <v>61</v>
      </c>
      <c r="N14" s="8">
        <v>22</v>
      </c>
      <c r="O14" s="8">
        <v>20</v>
      </c>
      <c r="P14" s="8">
        <v>18</v>
      </c>
      <c r="Q14" s="8">
        <v>37</v>
      </c>
    </row>
    <row r="15" spans="1:18" ht="40.5" customHeight="1">
      <c r="A15" s="11" t="s">
        <v>215</v>
      </c>
      <c r="B15" s="8">
        <v>1087</v>
      </c>
      <c r="C15" s="8">
        <v>426</v>
      </c>
      <c r="D15" s="8">
        <v>661</v>
      </c>
      <c r="E15" s="9">
        <v>4.51</v>
      </c>
      <c r="F15" s="8">
        <v>134</v>
      </c>
      <c r="G15" s="8">
        <v>259</v>
      </c>
      <c r="H15" s="8">
        <v>134</v>
      </c>
      <c r="I15" s="8">
        <v>174</v>
      </c>
      <c r="J15" s="8">
        <v>69</v>
      </c>
      <c r="K15" s="8">
        <v>99</v>
      </c>
      <c r="L15" s="8">
        <v>48</v>
      </c>
      <c r="M15" s="8">
        <v>62</v>
      </c>
      <c r="N15" s="8">
        <v>18</v>
      </c>
      <c r="O15" s="8">
        <v>26</v>
      </c>
      <c r="P15" s="8">
        <v>23</v>
      </c>
      <c r="Q15" s="8">
        <v>41</v>
      </c>
    </row>
    <row r="16" spans="1:18" ht="40.5" customHeight="1">
      <c r="A16" s="11" t="s">
        <v>216</v>
      </c>
      <c r="B16" s="8">
        <v>1365</v>
      </c>
      <c r="C16" s="8">
        <v>599</v>
      </c>
      <c r="D16" s="8">
        <v>766</v>
      </c>
      <c r="E16" s="9">
        <v>5.67</v>
      </c>
      <c r="F16" s="8">
        <v>288</v>
      </c>
      <c r="G16" s="8">
        <v>325</v>
      </c>
      <c r="H16" s="8">
        <v>125</v>
      </c>
      <c r="I16" s="8">
        <v>185</v>
      </c>
      <c r="J16" s="8">
        <v>83</v>
      </c>
      <c r="K16" s="8">
        <v>129</v>
      </c>
      <c r="L16" s="8">
        <v>53</v>
      </c>
      <c r="M16" s="8">
        <v>48</v>
      </c>
      <c r="N16" s="8">
        <v>23</v>
      </c>
      <c r="O16" s="8">
        <v>25</v>
      </c>
      <c r="P16" s="8">
        <v>27</v>
      </c>
      <c r="Q16" s="8">
        <v>54</v>
      </c>
    </row>
    <row r="17" spans="1:17" ht="40.5" customHeight="1">
      <c r="A17" s="11" t="s">
        <v>217</v>
      </c>
      <c r="B17" s="8">
        <v>1482</v>
      </c>
      <c r="C17" s="8">
        <v>715</v>
      </c>
      <c r="D17" s="8">
        <v>767</v>
      </c>
      <c r="E17" s="9">
        <v>6.15</v>
      </c>
      <c r="F17" s="8">
        <v>326</v>
      </c>
      <c r="G17" s="8">
        <v>335</v>
      </c>
      <c r="H17" s="8">
        <v>136</v>
      </c>
      <c r="I17" s="8">
        <v>162</v>
      </c>
      <c r="J17" s="8">
        <v>120</v>
      </c>
      <c r="K17" s="8">
        <v>162</v>
      </c>
      <c r="L17" s="8">
        <v>46</v>
      </c>
      <c r="M17" s="8">
        <v>40</v>
      </c>
      <c r="N17" s="8">
        <v>32</v>
      </c>
      <c r="O17" s="8">
        <v>19</v>
      </c>
      <c r="P17" s="8">
        <v>55</v>
      </c>
      <c r="Q17" s="8">
        <v>49</v>
      </c>
    </row>
    <row r="18" spans="1:17" ht="40.5" customHeight="1">
      <c r="A18" s="11" t="s">
        <v>218</v>
      </c>
      <c r="B18" s="8">
        <v>3599</v>
      </c>
      <c r="C18" s="8">
        <v>1991</v>
      </c>
      <c r="D18" s="8">
        <v>1608</v>
      </c>
      <c r="E18" s="9">
        <v>14.94</v>
      </c>
      <c r="F18" s="8">
        <v>817</v>
      </c>
      <c r="G18" s="8">
        <v>773</v>
      </c>
      <c r="H18" s="8">
        <v>445</v>
      </c>
      <c r="I18" s="8">
        <v>379</v>
      </c>
      <c r="J18" s="8">
        <v>461</v>
      </c>
      <c r="K18" s="8">
        <v>277</v>
      </c>
      <c r="L18" s="8">
        <v>83</v>
      </c>
      <c r="M18" s="8">
        <v>84</v>
      </c>
      <c r="N18" s="8">
        <v>41</v>
      </c>
      <c r="O18" s="8">
        <v>25</v>
      </c>
      <c r="P18" s="8">
        <v>144</v>
      </c>
      <c r="Q18" s="8">
        <v>70</v>
      </c>
    </row>
    <row r="19" spans="1:17" ht="40.5" customHeight="1">
      <c r="A19" s="11" t="s">
        <v>219</v>
      </c>
      <c r="B19" s="8">
        <v>3313</v>
      </c>
      <c r="C19" s="8">
        <v>2162</v>
      </c>
      <c r="D19" s="8">
        <v>1151</v>
      </c>
      <c r="E19" s="9">
        <v>13.75</v>
      </c>
      <c r="F19" s="8">
        <v>1019</v>
      </c>
      <c r="G19" s="8">
        <v>587</v>
      </c>
      <c r="H19" s="8">
        <v>478</v>
      </c>
      <c r="I19" s="8">
        <v>227</v>
      </c>
      <c r="J19" s="8">
        <v>448</v>
      </c>
      <c r="K19" s="8">
        <v>243</v>
      </c>
      <c r="L19" s="8">
        <v>73</v>
      </c>
      <c r="M19" s="8">
        <v>45</v>
      </c>
      <c r="N19" s="8">
        <v>37</v>
      </c>
      <c r="O19" s="8">
        <v>5</v>
      </c>
      <c r="P19" s="8">
        <v>107</v>
      </c>
      <c r="Q19" s="8">
        <v>44</v>
      </c>
    </row>
    <row r="20" spans="1:17" ht="40.5" customHeight="1">
      <c r="A20" s="11" t="s">
        <v>220</v>
      </c>
      <c r="B20" s="8">
        <v>2822</v>
      </c>
      <c r="C20" s="8">
        <v>2034</v>
      </c>
      <c r="D20" s="8">
        <v>788</v>
      </c>
      <c r="E20" s="9">
        <v>11.72</v>
      </c>
      <c r="F20" s="8">
        <v>1110</v>
      </c>
      <c r="G20" s="8">
        <v>426</v>
      </c>
      <c r="H20" s="8">
        <v>371</v>
      </c>
      <c r="I20" s="8">
        <v>121</v>
      </c>
      <c r="J20" s="8">
        <v>346</v>
      </c>
      <c r="K20" s="8">
        <v>164</v>
      </c>
      <c r="L20" s="8">
        <v>89</v>
      </c>
      <c r="M20" s="8">
        <v>39</v>
      </c>
      <c r="N20" s="8">
        <v>23</v>
      </c>
      <c r="O20" s="8">
        <v>8</v>
      </c>
      <c r="P20" s="8">
        <v>95</v>
      </c>
      <c r="Q20" s="8">
        <v>30</v>
      </c>
    </row>
    <row r="21" spans="1:17" ht="40.5" customHeight="1">
      <c r="A21" s="11" t="s">
        <v>221</v>
      </c>
      <c r="B21" s="8">
        <v>7756</v>
      </c>
      <c r="C21" s="8">
        <v>6489</v>
      </c>
      <c r="D21" s="8">
        <v>1267</v>
      </c>
      <c r="E21" s="9">
        <v>32.200000000000003</v>
      </c>
      <c r="F21" s="8">
        <v>4038</v>
      </c>
      <c r="G21" s="8">
        <v>712</v>
      </c>
      <c r="H21" s="8">
        <v>836</v>
      </c>
      <c r="I21" s="8">
        <v>182</v>
      </c>
      <c r="J21" s="8">
        <v>1052</v>
      </c>
      <c r="K21" s="8">
        <v>265</v>
      </c>
      <c r="L21" s="8">
        <v>272</v>
      </c>
      <c r="M21" s="8">
        <v>51</v>
      </c>
      <c r="N21" s="8">
        <v>85</v>
      </c>
      <c r="O21" s="8">
        <v>20</v>
      </c>
      <c r="P21" s="8">
        <v>206</v>
      </c>
      <c r="Q21" s="8">
        <v>37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41770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3361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6294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51425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25" style="1" bestFit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571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572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8">
        <v>24001</v>
      </c>
      <c r="C8" s="8">
        <v>15317</v>
      </c>
      <c r="D8" s="8">
        <v>8684</v>
      </c>
      <c r="E8" s="9">
        <v>100</v>
      </c>
      <c r="F8" s="8">
        <v>7949</v>
      </c>
      <c r="G8" s="8">
        <v>3923</v>
      </c>
      <c r="H8" s="8">
        <v>2886</v>
      </c>
      <c r="I8" s="8">
        <v>1909</v>
      </c>
      <c r="J8" s="8">
        <v>2678</v>
      </c>
      <c r="K8" s="8">
        <v>1512</v>
      </c>
      <c r="L8" s="8">
        <v>791</v>
      </c>
      <c r="M8" s="8">
        <v>691</v>
      </c>
      <c r="N8" s="8">
        <v>301</v>
      </c>
      <c r="O8" s="8">
        <v>210</v>
      </c>
      <c r="P8" s="8">
        <v>712</v>
      </c>
      <c r="Q8" s="8">
        <v>439</v>
      </c>
    </row>
    <row r="9" spans="1:18" ht="40.5" customHeight="1">
      <c r="A9" s="29" t="s">
        <v>209</v>
      </c>
      <c r="B9" s="8">
        <v>277</v>
      </c>
      <c r="C9" s="8">
        <v>204</v>
      </c>
      <c r="D9" s="8">
        <v>73</v>
      </c>
      <c r="E9" s="9">
        <v>1.1499999999999999</v>
      </c>
      <c r="F9" s="8">
        <v>82</v>
      </c>
      <c r="G9" s="8">
        <v>22</v>
      </c>
      <c r="H9" s="8">
        <v>62</v>
      </c>
      <c r="I9" s="8">
        <v>24</v>
      </c>
      <c r="J9" s="8">
        <v>50</v>
      </c>
      <c r="K9" s="8">
        <v>13</v>
      </c>
      <c r="L9" s="8">
        <v>4</v>
      </c>
      <c r="M9" s="8">
        <v>11</v>
      </c>
      <c r="N9" s="8">
        <v>3</v>
      </c>
      <c r="O9" s="8">
        <v>3</v>
      </c>
      <c r="P9" s="8">
        <v>3</v>
      </c>
      <c r="Q9" s="8">
        <v>0</v>
      </c>
    </row>
    <row r="10" spans="1:18" ht="40.5" customHeight="1">
      <c r="A10" s="29" t="s">
        <v>210</v>
      </c>
      <c r="B10" s="8">
        <v>58</v>
      </c>
      <c r="C10" s="8">
        <v>33</v>
      </c>
      <c r="D10" s="8">
        <v>25</v>
      </c>
      <c r="E10" s="9">
        <v>0.24</v>
      </c>
      <c r="F10" s="8">
        <v>24</v>
      </c>
      <c r="G10" s="8">
        <v>9</v>
      </c>
      <c r="H10" s="8">
        <v>3</v>
      </c>
      <c r="I10" s="8">
        <v>7</v>
      </c>
      <c r="J10" s="8">
        <v>4</v>
      </c>
      <c r="K10" s="8">
        <v>3</v>
      </c>
      <c r="L10" s="8">
        <v>0</v>
      </c>
      <c r="M10" s="8">
        <v>3</v>
      </c>
      <c r="N10" s="8">
        <v>1</v>
      </c>
      <c r="O10" s="8">
        <v>0</v>
      </c>
      <c r="P10" s="8">
        <v>1</v>
      </c>
      <c r="Q10" s="8">
        <v>3</v>
      </c>
    </row>
    <row r="11" spans="1:18" ht="40.5" customHeight="1">
      <c r="A11" s="29" t="s">
        <v>211</v>
      </c>
      <c r="B11" s="8">
        <v>251</v>
      </c>
      <c r="C11" s="8">
        <v>87</v>
      </c>
      <c r="D11" s="8">
        <v>164</v>
      </c>
      <c r="E11" s="9">
        <v>1.05</v>
      </c>
      <c r="F11" s="8">
        <v>24</v>
      </c>
      <c r="G11" s="8">
        <v>83</v>
      </c>
      <c r="H11" s="8">
        <v>6</v>
      </c>
      <c r="I11" s="8">
        <v>7</v>
      </c>
      <c r="J11" s="8">
        <v>6</v>
      </c>
      <c r="K11" s="8">
        <v>5</v>
      </c>
      <c r="L11" s="8">
        <v>6</v>
      </c>
      <c r="M11" s="8">
        <v>11</v>
      </c>
      <c r="N11" s="8">
        <v>1</v>
      </c>
      <c r="O11" s="8">
        <v>17</v>
      </c>
      <c r="P11" s="8">
        <v>44</v>
      </c>
      <c r="Q11" s="8">
        <v>41</v>
      </c>
    </row>
    <row r="12" spans="1:18" ht="40.5" customHeight="1">
      <c r="A12" s="11" t="s">
        <v>212</v>
      </c>
      <c r="B12" s="8">
        <v>711</v>
      </c>
      <c r="C12" s="8">
        <v>156</v>
      </c>
      <c r="D12" s="8">
        <v>555</v>
      </c>
      <c r="E12" s="9">
        <v>2.96</v>
      </c>
      <c r="F12" s="8">
        <v>21</v>
      </c>
      <c r="G12" s="8">
        <v>104</v>
      </c>
      <c r="H12" s="8">
        <v>112</v>
      </c>
      <c r="I12" s="8">
        <v>189</v>
      </c>
      <c r="J12" s="8">
        <v>4</v>
      </c>
      <c r="K12" s="8">
        <v>32</v>
      </c>
      <c r="L12" s="8">
        <v>10</v>
      </c>
      <c r="M12" s="8">
        <v>198</v>
      </c>
      <c r="N12" s="8">
        <v>8</v>
      </c>
      <c r="O12" s="8">
        <v>16</v>
      </c>
      <c r="P12" s="8">
        <v>1</v>
      </c>
      <c r="Q12" s="8">
        <v>16</v>
      </c>
    </row>
    <row r="13" spans="1:18" ht="40.5" customHeight="1">
      <c r="A13" s="11" t="s">
        <v>213</v>
      </c>
      <c r="B13" s="8">
        <v>615</v>
      </c>
      <c r="C13" s="8">
        <v>221</v>
      </c>
      <c r="D13" s="8">
        <v>394</v>
      </c>
      <c r="E13" s="9">
        <v>2.56</v>
      </c>
      <c r="F13" s="8">
        <v>52</v>
      </c>
      <c r="G13" s="8">
        <v>129</v>
      </c>
      <c r="H13" s="8">
        <v>94</v>
      </c>
      <c r="I13" s="8">
        <v>115</v>
      </c>
      <c r="J13" s="8">
        <v>27</v>
      </c>
      <c r="K13" s="8">
        <v>54</v>
      </c>
      <c r="L13" s="8">
        <v>26</v>
      </c>
      <c r="M13" s="8">
        <v>44</v>
      </c>
      <c r="N13" s="8">
        <v>6</v>
      </c>
      <c r="O13" s="8">
        <v>27</v>
      </c>
      <c r="P13" s="8">
        <v>16</v>
      </c>
      <c r="Q13" s="8">
        <v>25</v>
      </c>
    </row>
    <row r="14" spans="1:18" ht="40.5" customHeight="1">
      <c r="A14" s="11" t="s">
        <v>214</v>
      </c>
      <c r="B14" s="8">
        <v>829</v>
      </c>
      <c r="C14" s="8">
        <v>325</v>
      </c>
      <c r="D14" s="8">
        <v>504</v>
      </c>
      <c r="E14" s="9">
        <v>3.45</v>
      </c>
      <c r="F14" s="8">
        <v>84</v>
      </c>
      <c r="G14" s="8">
        <v>174</v>
      </c>
      <c r="H14" s="8">
        <v>88</v>
      </c>
      <c r="I14" s="8">
        <v>152</v>
      </c>
      <c r="J14" s="8">
        <v>43</v>
      </c>
      <c r="K14" s="8">
        <v>72</v>
      </c>
      <c r="L14" s="8">
        <v>81</v>
      </c>
      <c r="M14" s="8">
        <v>61</v>
      </c>
      <c r="N14" s="8">
        <v>12</v>
      </c>
      <c r="O14" s="8">
        <v>17</v>
      </c>
      <c r="P14" s="8">
        <v>17</v>
      </c>
      <c r="Q14" s="8">
        <v>28</v>
      </c>
    </row>
    <row r="15" spans="1:18" ht="40.5" customHeight="1">
      <c r="A15" s="11" t="s">
        <v>215</v>
      </c>
      <c r="B15" s="8">
        <v>1048</v>
      </c>
      <c r="C15" s="8">
        <v>413</v>
      </c>
      <c r="D15" s="8">
        <v>635</v>
      </c>
      <c r="E15" s="9">
        <v>4.37</v>
      </c>
      <c r="F15" s="8">
        <v>147</v>
      </c>
      <c r="G15" s="8">
        <v>228</v>
      </c>
      <c r="H15" s="8">
        <v>103</v>
      </c>
      <c r="I15" s="8">
        <v>177</v>
      </c>
      <c r="J15" s="8">
        <v>67</v>
      </c>
      <c r="K15" s="8">
        <v>101</v>
      </c>
      <c r="L15" s="8">
        <v>49</v>
      </c>
      <c r="M15" s="8">
        <v>62</v>
      </c>
      <c r="N15" s="8">
        <v>31</v>
      </c>
      <c r="O15" s="8">
        <v>25</v>
      </c>
      <c r="P15" s="8">
        <v>16</v>
      </c>
      <c r="Q15" s="8">
        <v>42</v>
      </c>
    </row>
    <row r="16" spans="1:18" ht="40.5" customHeight="1">
      <c r="A16" s="11" t="s">
        <v>216</v>
      </c>
      <c r="B16" s="8">
        <v>1463</v>
      </c>
      <c r="C16" s="8">
        <v>735</v>
      </c>
      <c r="D16" s="8">
        <v>728</v>
      </c>
      <c r="E16" s="9">
        <v>6.1</v>
      </c>
      <c r="F16" s="8">
        <v>345</v>
      </c>
      <c r="G16" s="8">
        <v>283</v>
      </c>
      <c r="H16" s="8">
        <v>186</v>
      </c>
      <c r="I16" s="8">
        <v>190</v>
      </c>
      <c r="J16" s="8">
        <v>102</v>
      </c>
      <c r="K16" s="8">
        <v>132</v>
      </c>
      <c r="L16" s="8">
        <v>51</v>
      </c>
      <c r="M16" s="8">
        <v>45</v>
      </c>
      <c r="N16" s="8">
        <v>21</v>
      </c>
      <c r="O16" s="8">
        <v>25</v>
      </c>
      <c r="P16" s="8">
        <v>30</v>
      </c>
      <c r="Q16" s="8">
        <v>53</v>
      </c>
    </row>
    <row r="17" spans="1:17" ht="40.5" customHeight="1">
      <c r="A17" s="11" t="s">
        <v>217</v>
      </c>
      <c r="B17" s="8">
        <v>1553</v>
      </c>
      <c r="C17" s="8">
        <v>756</v>
      </c>
      <c r="D17" s="8">
        <v>797</v>
      </c>
      <c r="E17" s="9">
        <v>6.47</v>
      </c>
      <c r="F17" s="8">
        <v>321</v>
      </c>
      <c r="G17" s="8">
        <v>338</v>
      </c>
      <c r="H17" s="8">
        <v>195</v>
      </c>
      <c r="I17" s="8">
        <v>196</v>
      </c>
      <c r="J17" s="8">
        <v>112</v>
      </c>
      <c r="K17" s="8">
        <v>154</v>
      </c>
      <c r="L17" s="8">
        <v>45</v>
      </c>
      <c r="M17" s="8">
        <v>37</v>
      </c>
      <c r="N17" s="8">
        <v>33</v>
      </c>
      <c r="O17" s="8">
        <v>23</v>
      </c>
      <c r="P17" s="8">
        <v>50</v>
      </c>
      <c r="Q17" s="8">
        <v>49</v>
      </c>
    </row>
    <row r="18" spans="1:17" ht="40.5" customHeight="1">
      <c r="A18" s="11" t="s">
        <v>218</v>
      </c>
      <c r="B18" s="8">
        <v>3370</v>
      </c>
      <c r="C18" s="8">
        <v>1923</v>
      </c>
      <c r="D18" s="8">
        <v>1447</v>
      </c>
      <c r="E18" s="9">
        <v>14.04</v>
      </c>
      <c r="F18" s="8">
        <v>767</v>
      </c>
      <c r="G18" s="8">
        <v>645</v>
      </c>
      <c r="H18" s="8">
        <v>490</v>
      </c>
      <c r="I18" s="8">
        <v>359</v>
      </c>
      <c r="J18" s="8">
        <v>410</v>
      </c>
      <c r="K18" s="8">
        <v>276</v>
      </c>
      <c r="L18" s="8">
        <v>82</v>
      </c>
      <c r="M18" s="8">
        <v>81</v>
      </c>
      <c r="N18" s="8">
        <v>42</v>
      </c>
      <c r="O18" s="8">
        <v>24</v>
      </c>
      <c r="P18" s="8">
        <v>132</v>
      </c>
      <c r="Q18" s="8">
        <v>62</v>
      </c>
    </row>
    <row r="19" spans="1:17" ht="40.5" customHeight="1">
      <c r="A19" s="11" t="s">
        <v>219</v>
      </c>
      <c r="B19" s="8">
        <v>3021</v>
      </c>
      <c r="C19" s="8">
        <v>1952</v>
      </c>
      <c r="D19" s="8">
        <v>1069</v>
      </c>
      <c r="E19" s="9">
        <v>12.59</v>
      </c>
      <c r="F19" s="8">
        <v>859</v>
      </c>
      <c r="G19" s="8">
        <v>513</v>
      </c>
      <c r="H19" s="8">
        <v>440</v>
      </c>
      <c r="I19" s="8">
        <v>214</v>
      </c>
      <c r="J19" s="8">
        <v>437</v>
      </c>
      <c r="K19" s="8">
        <v>240</v>
      </c>
      <c r="L19" s="8">
        <v>70</v>
      </c>
      <c r="M19" s="8">
        <v>46</v>
      </c>
      <c r="N19" s="8">
        <v>38</v>
      </c>
      <c r="O19" s="8">
        <v>6</v>
      </c>
      <c r="P19" s="8">
        <v>108</v>
      </c>
      <c r="Q19" s="8">
        <v>50</v>
      </c>
    </row>
    <row r="20" spans="1:17" ht="40.5" customHeight="1">
      <c r="A20" s="11" t="s">
        <v>220</v>
      </c>
      <c r="B20" s="8">
        <v>2658</v>
      </c>
      <c r="C20" s="8">
        <v>1879</v>
      </c>
      <c r="D20" s="8">
        <v>779</v>
      </c>
      <c r="E20" s="9">
        <v>11.07</v>
      </c>
      <c r="F20" s="8">
        <v>903</v>
      </c>
      <c r="G20" s="8">
        <v>414</v>
      </c>
      <c r="H20" s="8">
        <v>398</v>
      </c>
      <c r="I20" s="8">
        <v>129</v>
      </c>
      <c r="J20" s="8">
        <v>365</v>
      </c>
      <c r="K20" s="8">
        <v>160</v>
      </c>
      <c r="L20" s="8">
        <v>93</v>
      </c>
      <c r="M20" s="8">
        <v>38</v>
      </c>
      <c r="N20" s="8">
        <v>22</v>
      </c>
      <c r="O20" s="8">
        <v>7</v>
      </c>
      <c r="P20" s="8">
        <v>98</v>
      </c>
      <c r="Q20" s="8">
        <v>31</v>
      </c>
    </row>
    <row r="21" spans="1:17" ht="40.5" customHeight="1">
      <c r="A21" s="11" t="s">
        <v>221</v>
      </c>
      <c r="B21" s="8">
        <v>8147</v>
      </c>
      <c r="C21" s="8">
        <v>6633</v>
      </c>
      <c r="D21" s="8">
        <v>1514</v>
      </c>
      <c r="E21" s="9">
        <v>33.94</v>
      </c>
      <c r="F21" s="8">
        <v>4320</v>
      </c>
      <c r="G21" s="8">
        <v>981</v>
      </c>
      <c r="H21" s="8">
        <v>709</v>
      </c>
      <c r="I21" s="8">
        <v>150</v>
      </c>
      <c r="J21" s="8">
        <v>1051</v>
      </c>
      <c r="K21" s="8">
        <v>270</v>
      </c>
      <c r="L21" s="8">
        <v>274</v>
      </c>
      <c r="M21" s="8">
        <v>54</v>
      </c>
      <c r="N21" s="8">
        <v>83</v>
      </c>
      <c r="O21" s="8">
        <v>20</v>
      </c>
      <c r="P21" s="8">
        <v>196</v>
      </c>
      <c r="Q21" s="8">
        <v>39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42557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2851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1180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46588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R30"/>
  <sheetViews>
    <sheetView workbookViewId="0">
      <selection activeCell="B10" sqref="B10"/>
    </sheetView>
  </sheetViews>
  <sheetFormatPr defaultRowHeight="16.5"/>
  <cols>
    <col min="1" max="1" width="20.625" style="638" customWidth="1"/>
    <col min="2" max="6" width="8.25" style="635" bestFit="1" customWidth="1"/>
    <col min="7" max="15" width="7.125" style="635" customWidth="1"/>
    <col min="16" max="16384" width="9" style="635"/>
  </cols>
  <sheetData>
    <row r="1" spans="1:18" ht="24.75" customHeight="1">
      <c r="A1" s="805" t="s">
        <v>2579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2580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636"/>
      <c r="B3" s="837" t="s">
        <v>2581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05"/>
      <c r="N3" s="817"/>
      <c r="O3" s="817"/>
      <c r="P3" s="805" t="s">
        <v>2582</v>
      </c>
      <c r="Q3" s="817"/>
      <c r="R3" s="817"/>
    </row>
    <row r="4" spans="1:18" ht="18" customHeight="1">
      <c r="A4" s="637"/>
      <c r="B4" s="838" t="s">
        <v>2583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4"/>
      <c r="N4" s="835"/>
      <c r="O4" s="835"/>
      <c r="P4" s="834" t="s">
        <v>2584</v>
      </c>
      <c r="Q4" s="835"/>
      <c r="R4" s="835"/>
    </row>
    <row r="5" spans="1:18" s="638" customFormat="1" ht="33.75" customHeight="1">
      <c r="A5" s="839" t="s">
        <v>2585</v>
      </c>
      <c r="B5" s="842" t="s">
        <v>2586</v>
      </c>
      <c r="C5" s="843"/>
      <c r="D5" s="843"/>
      <c r="E5" s="844"/>
      <c r="F5" s="836" t="s">
        <v>2587</v>
      </c>
      <c r="G5" s="836"/>
      <c r="H5" s="836" t="s">
        <v>2588</v>
      </c>
      <c r="I5" s="836"/>
      <c r="J5" s="836" t="s">
        <v>2589</v>
      </c>
      <c r="K5" s="836"/>
      <c r="L5" s="836" t="s">
        <v>2590</v>
      </c>
      <c r="M5" s="836"/>
      <c r="N5" s="819" t="s">
        <v>2591</v>
      </c>
      <c r="O5" s="819"/>
      <c r="P5" s="819" t="s">
        <v>2592</v>
      </c>
      <c r="Q5" s="819"/>
    </row>
    <row r="6" spans="1:18" s="638" customFormat="1" ht="34.5" customHeight="1">
      <c r="A6" s="840"/>
      <c r="B6" s="842" t="s">
        <v>2593</v>
      </c>
      <c r="C6" s="843"/>
      <c r="D6" s="844"/>
      <c r="E6" s="5" t="s">
        <v>2594</v>
      </c>
      <c r="F6" s="819" t="s">
        <v>2595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638" customFormat="1" ht="34.5" customHeight="1">
      <c r="A7" s="841"/>
      <c r="B7" s="639" t="s">
        <v>2596</v>
      </c>
      <c r="C7" s="640" t="s">
        <v>2597</v>
      </c>
      <c r="D7" s="640" t="s">
        <v>2598</v>
      </c>
      <c r="E7" s="7" t="s">
        <v>2599</v>
      </c>
      <c r="F7" s="641" t="s">
        <v>2600</v>
      </c>
      <c r="G7" s="641" t="s">
        <v>2601</v>
      </c>
      <c r="H7" s="641" t="s">
        <v>2600</v>
      </c>
      <c r="I7" s="641" t="s">
        <v>2601</v>
      </c>
      <c r="J7" s="641" t="s">
        <v>2600</v>
      </c>
      <c r="K7" s="641" t="s">
        <v>2601</v>
      </c>
      <c r="L7" s="641" t="s">
        <v>2600</v>
      </c>
      <c r="M7" s="641" t="s">
        <v>2601</v>
      </c>
      <c r="N7" s="641" t="s">
        <v>2600</v>
      </c>
      <c r="O7" s="641" t="s">
        <v>2601</v>
      </c>
      <c r="P7" s="641" t="s">
        <v>2600</v>
      </c>
      <c r="Q7" s="641" t="s">
        <v>2601</v>
      </c>
    </row>
    <row r="8" spans="1:18" ht="40.5" customHeight="1">
      <c r="A8" s="642" t="s">
        <v>2602</v>
      </c>
      <c r="B8" s="643">
        <v>31161</v>
      </c>
      <c r="C8" s="643">
        <v>20962</v>
      </c>
      <c r="D8" s="643">
        <v>10199</v>
      </c>
      <c r="E8" s="644">
        <v>100</v>
      </c>
      <c r="F8" s="643">
        <v>12624</v>
      </c>
      <c r="G8" s="643">
        <v>5129</v>
      </c>
      <c r="H8" s="643">
        <v>3387</v>
      </c>
      <c r="I8" s="643">
        <v>1892</v>
      </c>
      <c r="J8" s="643">
        <v>1766</v>
      </c>
      <c r="K8" s="643">
        <v>1117</v>
      </c>
      <c r="L8" s="643">
        <v>1397</v>
      </c>
      <c r="M8" s="643">
        <v>948</v>
      </c>
      <c r="N8" s="643">
        <v>621</v>
      </c>
      <c r="O8" s="643">
        <v>492</v>
      </c>
      <c r="P8" s="643">
        <v>1167</v>
      </c>
      <c r="Q8" s="643">
        <v>621</v>
      </c>
    </row>
    <row r="9" spans="1:18" ht="40.5" customHeight="1">
      <c r="A9" s="645" t="s">
        <v>2603</v>
      </c>
      <c r="B9" s="643">
        <v>343</v>
      </c>
      <c r="C9" s="643">
        <v>235</v>
      </c>
      <c r="D9" s="643">
        <v>108</v>
      </c>
      <c r="E9" s="644">
        <v>1.1000000000000001</v>
      </c>
      <c r="F9" s="643">
        <v>176</v>
      </c>
      <c r="G9" s="643">
        <v>71</v>
      </c>
      <c r="H9" s="643">
        <v>25</v>
      </c>
      <c r="I9" s="643">
        <v>8</v>
      </c>
      <c r="J9" s="643">
        <v>18</v>
      </c>
      <c r="K9" s="643">
        <v>7</v>
      </c>
      <c r="L9" s="643">
        <v>7</v>
      </c>
      <c r="M9" s="643">
        <v>11</v>
      </c>
      <c r="N9" s="643">
        <v>4</v>
      </c>
      <c r="O9" s="643">
        <v>0</v>
      </c>
      <c r="P9" s="643">
        <v>5</v>
      </c>
      <c r="Q9" s="643">
        <v>11</v>
      </c>
    </row>
    <row r="10" spans="1:18" ht="40.5" customHeight="1">
      <c r="A10" s="645" t="s">
        <v>2604</v>
      </c>
      <c r="B10" s="643">
        <v>7</v>
      </c>
      <c r="C10" s="643">
        <v>4</v>
      </c>
      <c r="D10" s="643">
        <v>3</v>
      </c>
      <c r="E10" s="644">
        <v>0.02</v>
      </c>
      <c r="F10" s="643">
        <v>0</v>
      </c>
      <c r="G10" s="643">
        <v>0</v>
      </c>
      <c r="H10" s="643">
        <v>2</v>
      </c>
      <c r="I10" s="643">
        <v>3</v>
      </c>
      <c r="J10" s="643">
        <v>0</v>
      </c>
      <c r="K10" s="643">
        <v>0</v>
      </c>
      <c r="L10" s="643">
        <v>0</v>
      </c>
      <c r="M10" s="643">
        <v>0</v>
      </c>
      <c r="N10" s="643">
        <v>2</v>
      </c>
      <c r="O10" s="643">
        <v>0</v>
      </c>
      <c r="P10" s="643">
        <v>0</v>
      </c>
      <c r="Q10" s="643">
        <v>0</v>
      </c>
    </row>
    <row r="11" spans="1:18" ht="40.5" customHeight="1">
      <c r="A11" s="645" t="s">
        <v>2605</v>
      </c>
      <c r="B11" s="643">
        <v>190</v>
      </c>
      <c r="C11" s="643">
        <v>103</v>
      </c>
      <c r="D11" s="643">
        <v>87</v>
      </c>
      <c r="E11" s="644">
        <v>0.61</v>
      </c>
      <c r="F11" s="643">
        <v>28</v>
      </c>
      <c r="G11" s="643">
        <v>11</v>
      </c>
      <c r="H11" s="643">
        <v>4</v>
      </c>
      <c r="I11" s="643">
        <v>7</v>
      </c>
      <c r="J11" s="643">
        <v>4</v>
      </c>
      <c r="K11" s="643">
        <v>7</v>
      </c>
      <c r="L11" s="643">
        <v>8</v>
      </c>
      <c r="M11" s="643">
        <v>21</v>
      </c>
      <c r="N11" s="643">
        <v>6</v>
      </c>
      <c r="O11" s="643">
        <v>8</v>
      </c>
      <c r="P11" s="643">
        <v>53</v>
      </c>
      <c r="Q11" s="643">
        <v>33</v>
      </c>
    </row>
    <row r="12" spans="1:18" ht="40.5" customHeight="1">
      <c r="A12" s="646" t="s">
        <v>2606</v>
      </c>
      <c r="B12" s="643">
        <v>441</v>
      </c>
      <c r="C12" s="643">
        <v>142</v>
      </c>
      <c r="D12" s="643">
        <v>299</v>
      </c>
      <c r="E12" s="644">
        <v>1.42</v>
      </c>
      <c r="F12" s="643">
        <v>85</v>
      </c>
      <c r="G12" s="643">
        <v>137</v>
      </c>
      <c r="H12" s="643">
        <v>13</v>
      </c>
      <c r="I12" s="643">
        <v>41</v>
      </c>
      <c r="J12" s="643">
        <v>14</v>
      </c>
      <c r="K12" s="643">
        <v>47</v>
      </c>
      <c r="L12" s="643">
        <v>14</v>
      </c>
      <c r="M12" s="643">
        <v>30</v>
      </c>
      <c r="N12" s="643">
        <v>10</v>
      </c>
      <c r="O12" s="643">
        <v>26</v>
      </c>
      <c r="P12" s="643">
        <v>6</v>
      </c>
      <c r="Q12" s="643">
        <v>18</v>
      </c>
    </row>
    <row r="13" spans="1:18" ht="40.5" customHeight="1">
      <c r="A13" s="646" t="s">
        <v>2607</v>
      </c>
      <c r="B13" s="643">
        <v>673</v>
      </c>
      <c r="C13" s="643">
        <v>182</v>
      </c>
      <c r="D13" s="643">
        <v>491</v>
      </c>
      <c r="E13" s="644">
        <v>2.16</v>
      </c>
      <c r="F13" s="643">
        <v>71</v>
      </c>
      <c r="G13" s="643">
        <v>159</v>
      </c>
      <c r="H13" s="643">
        <v>47</v>
      </c>
      <c r="I13" s="643">
        <v>97</v>
      </c>
      <c r="J13" s="643">
        <v>18</v>
      </c>
      <c r="K13" s="643">
        <v>59</v>
      </c>
      <c r="L13" s="643">
        <v>22</v>
      </c>
      <c r="M13" s="643">
        <v>90</v>
      </c>
      <c r="N13" s="643">
        <v>18</v>
      </c>
      <c r="O13" s="643">
        <v>56</v>
      </c>
      <c r="P13" s="643">
        <v>6</v>
      </c>
      <c r="Q13" s="643">
        <v>30</v>
      </c>
    </row>
    <row r="14" spans="1:18" ht="40.5" customHeight="1">
      <c r="A14" s="646" t="s">
        <v>2608</v>
      </c>
      <c r="B14" s="643">
        <v>981</v>
      </c>
      <c r="C14" s="643">
        <v>364</v>
      </c>
      <c r="D14" s="643">
        <v>617</v>
      </c>
      <c r="E14" s="644">
        <v>3.15</v>
      </c>
      <c r="F14" s="643">
        <v>130</v>
      </c>
      <c r="G14" s="643">
        <v>198</v>
      </c>
      <c r="H14" s="643">
        <v>93</v>
      </c>
      <c r="I14" s="643">
        <v>132</v>
      </c>
      <c r="J14" s="643">
        <v>25</v>
      </c>
      <c r="K14" s="643">
        <v>63</v>
      </c>
      <c r="L14" s="643">
        <v>45</v>
      </c>
      <c r="M14" s="643">
        <v>108</v>
      </c>
      <c r="N14" s="643">
        <v>48</v>
      </c>
      <c r="O14" s="643">
        <v>68</v>
      </c>
      <c r="P14" s="643">
        <v>23</v>
      </c>
      <c r="Q14" s="643">
        <v>48</v>
      </c>
    </row>
    <row r="15" spans="1:18" ht="40.5" customHeight="1">
      <c r="A15" s="646" t="s">
        <v>2609</v>
      </c>
      <c r="B15" s="643">
        <v>1289</v>
      </c>
      <c r="C15" s="643">
        <v>519</v>
      </c>
      <c r="D15" s="643">
        <v>770</v>
      </c>
      <c r="E15" s="644">
        <v>4.1399999999999997</v>
      </c>
      <c r="F15" s="643">
        <v>239</v>
      </c>
      <c r="G15" s="643">
        <v>333</v>
      </c>
      <c r="H15" s="643">
        <v>119</v>
      </c>
      <c r="I15" s="643">
        <v>146</v>
      </c>
      <c r="J15" s="643">
        <v>49</v>
      </c>
      <c r="K15" s="643">
        <v>93</v>
      </c>
      <c r="L15" s="643">
        <v>48</v>
      </c>
      <c r="M15" s="643">
        <v>91</v>
      </c>
      <c r="N15" s="643">
        <v>38</v>
      </c>
      <c r="O15" s="643">
        <v>62</v>
      </c>
      <c r="P15" s="643">
        <v>26</v>
      </c>
      <c r="Q15" s="643">
        <v>45</v>
      </c>
    </row>
    <row r="16" spans="1:18" ht="40.5" customHeight="1">
      <c r="A16" s="646" t="s">
        <v>2610</v>
      </c>
      <c r="B16" s="643">
        <v>1758</v>
      </c>
      <c r="C16" s="643">
        <v>838</v>
      </c>
      <c r="D16" s="643">
        <v>920</v>
      </c>
      <c r="E16" s="644">
        <v>5.64</v>
      </c>
      <c r="F16" s="643">
        <v>377</v>
      </c>
      <c r="G16" s="643">
        <v>389</v>
      </c>
      <c r="H16" s="643">
        <v>138</v>
      </c>
      <c r="I16" s="643">
        <v>171</v>
      </c>
      <c r="J16" s="643">
        <v>56</v>
      </c>
      <c r="K16" s="643">
        <v>98</v>
      </c>
      <c r="L16" s="643">
        <v>141</v>
      </c>
      <c r="M16" s="643">
        <v>139</v>
      </c>
      <c r="N16" s="643">
        <v>45</v>
      </c>
      <c r="O16" s="643">
        <v>56</v>
      </c>
      <c r="P16" s="643">
        <v>81</v>
      </c>
      <c r="Q16" s="643">
        <v>67</v>
      </c>
    </row>
    <row r="17" spans="1:17" ht="40.5" customHeight="1">
      <c r="A17" s="646" t="s">
        <v>2611</v>
      </c>
      <c r="B17" s="643">
        <v>3927</v>
      </c>
      <c r="C17" s="643">
        <v>2094</v>
      </c>
      <c r="D17" s="643">
        <v>1833</v>
      </c>
      <c r="E17" s="644">
        <v>12.6</v>
      </c>
      <c r="F17" s="643">
        <v>1007</v>
      </c>
      <c r="G17" s="643">
        <v>914</v>
      </c>
      <c r="H17" s="643">
        <v>399</v>
      </c>
      <c r="I17" s="643">
        <v>359</v>
      </c>
      <c r="J17" s="643">
        <v>206</v>
      </c>
      <c r="K17" s="643">
        <v>215</v>
      </c>
      <c r="L17" s="643">
        <v>187</v>
      </c>
      <c r="M17" s="643">
        <v>173</v>
      </c>
      <c r="N17" s="643">
        <v>117</v>
      </c>
      <c r="O17" s="643">
        <v>72</v>
      </c>
      <c r="P17" s="643">
        <v>178</v>
      </c>
      <c r="Q17" s="643">
        <v>100</v>
      </c>
    </row>
    <row r="18" spans="1:17" ht="40.5" customHeight="1">
      <c r="A18" s="646" t="s">
        <v>2612</v>
      </c>
      <c r="B18" s="643">
        <v>4100</v>
      </c>
      <c r="C18" s="643">
        <v>2576</v>
      </c>
      <c r="D18" s="643">
        <v>1524</v>
      </c>
      <c r="E18" s="644">
        <v>13.16</v>
      </c>
      <c r="F18" s="643">
        <v>1235</v>
      </c>
      <c r="G18" s="643">
        <v>806</v>
      </c>
      <c r="H18" s="643">
        <v>569</v>
      </c>
      <c r="I18" s="643">
        <v>310</v>
      </c>
      <c r="J18" s="643">
        <v>323</v>
      </c>
      <c r="K18" s="643">
        <v>172</v>
      </c>
      <c r="L18" s="643">
        <v>206</v>
      </c>
      <c r="M18" s="643">
        <v>82</v>
      </c>
      <c r="N18" s="643">
        <v>85</v>
      </c>
      <c r="O18" s="643">
        <v>61</v>
      </c>
      <c r="P18" s="643">
        <v>158</v>
      </c>
      <c r="Q18" s="643">
        <v>93</v>
      </c>
    </row>
    <row r="19" spans="1:17" ht="40.5" customHeight="1">
      <c r="A19" s="646" t="s">
        <v>2613</v>
      </c>
      <c r="B19" s="643">
        <v>3759</v>
      </c>
      <c r="C19" s="643">
        <v>2652</v>
      </c>
      <c r="D19" s="643">
        <v>1107</v>
      </c>
      <c r="E19" s="644">
        <v>12.06</v>
      </c>
      <c r="F19" s="643">
        <v>1431</v>
      </c>
      <c r="G19" s="643">
        <v>617</v>
      </c>
      <c r="H19" s="643">
        <v>521</v>
      </c>
      <c r="I19" s="643">
        <v>226</v>
      </c>
      <c r="J19" s="643">
        <v>269</v>
      </c>
      <c r="K19" s="643">
        <v>101</v>
      </c>
      <c r="L19" s="643">
        <v>220</v>
      </c>
      <c r="M19" s="643">
        <v>79</v>
      </c>
      <c r="N19" s="643">
        <v>76</v>
      </c>
      <c r="O19" s="643">
        <v>29</v>
      </c>
      <c r="P19" s="643">
        <v>135</v>
      </c>
      <c r="Q19" s="643">
        <v>55</v>
      </c>
    </row>
    <row r="20" spans="1:17" ht="40.5" customHeight="1">
      <c r="A20" s="646" t="s">
        <v>2614</v>
      </c>
      <c r="B20" s="643">
        <v>13693</v>
      </c>
      <c r="C20" s="643">
        <v>11253</v>
      </c>
      <c r="D20" s="643">
        <v>2440</v>
      </c>
      <c r="E20" s="644">
        <v>43.94</v>
      </c>
      <c r="F20" s="643">
        <v>7845</v>
      </c>
      <c r="G20" s="643">
        <v>1494</v>
      </c>
      <c r="H20" s="643">
        <v>1457</v>
      </c>
      <c r="I20" s="643">
        <v>392</v>
      </c>
      <c r="J20" s="643">
        <v>784</v>
      </c>
      <c r="K20" s="643">
        <v>255</v>
      </c>
      <c r="L20" s="643">
        <v>499</v>
      </c>
      <c r="M20" s="643">
        <v>124</v>
      </c>
      <c r="N20" s="643">
        <v>172</v>
      </c>
      <c r="O20" s="643">
        <v>54</v>
      </c>
      <c r="P20" s="643">
        <v>496</v>
      </c>
      <c r="Q20" s="643">
        <v>121</v>
      </c>
    </row>
    <row r="21" spans="1:17" ht="40.5" customHeight="1">
      <c r="A21" s="646"/>
      <c r="B21" s="643"/>
      <c r="C21" s="643"/>
      <c r="D21" s="643"/>
      <c r="E21" s="644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</row>
    <row r="22" spans="1:17" ht="29.25" customHeight="1">
      <c r="A22" s="823" t="s">
        <v>2615</v>
      </c>
      <c r="B22" s="825" t="s">
        <v>2616</v>
      </c>
      <c r="C22" s="826"/>
      <c r="D22" s="826"/>
      <c r="E22" s="826"/>
      <c r="F22" s="826"/>
      <c r="G22" s="826"/>
      <c r="H22" s="826"/>
      <c r="I22" s="827"/>
      <c r="J22" s="847">
        <v>46423</v>
      </c>
      <c r="K22" s="848"/>
      <c r="L22" s="848"/>
      <c r="M22" s="848"/>
      <c r="N22" s="848"/>
      <c r="O22" s="848"/>
      <c r="P22" s="849"/>
      <c r="Q22" s="849"/>
    </row>
    <row r="23" spans="1:17" ht="29.25" customHeight="1">
      <c r="A23" s="824"/>
      <c r="B23" s="828" t="s">
        <v>2617</v>
      </c>
      <c r="C23" s="829"/>
      <c r="D23" s="823"/>
      <c r="E23" s="826" t="s">
        <v>2618</v>
      </c>
      <c r="F23" s="826"/>
      <c r="G23" s="826"/>
      <c r="H23" s="826"/>
      <c r="I23" s="827"/>
      <c r="J23" s="847">
        <v>3560</v>
      </c>
      <c r="K23" s="848"/>
      <c r="L23" s="848"/>
      <c r="M23" s="848"/>
      <c r="N23" s="848"/>
      <c r="O23" s="848"/>
      <c r="P23" s="849"/>
      <c r="Q23" s="849"/>
    </row>
    <row r="24" spans="1:17" ht="29.25" customHeight="1">
      <c r="A24" s="824"/>
      <c r="B24" s="814"/>
      <c r="C24" s="809"/>
      <c r="D24" s="810"/>
      <c r="E24" s="809" t="s">
        <v>2619</v>
      </c>
      <c r="F24" s="809"/>
      <c r="G24" s="809"/>
      <c r="H24" s="809"/>
      <c r="I24" s="810"/>
      <c r="J24" s="847">
        <v>12625</v>
      </c>
      <c r="K24" s="848"/>
      <c r="L24" s="848"/>
      <c r="M24" s="848"/>
      <c r="N24" s="848"/>
      <c r="O24" s="848"/>
      <c r="P24" s="849"/>
      <c r="Q24" s="849"/>
    </row>
    <row r="25" spans="1:17" ht="29.25" customHeight="1">
      <c r="A25" s="810"/>
      <c r="B25" s="814" t="s">
        <v>2620</v>
      </c>
      <c r="C25" s="809"/>
      <c r="D25" s="809"/>
      <c r="E25" s="809"/>
      <c r="F25" s="809"/>
      <c r="G25" s="809"/>
      <c r="H25" s="809"/>
      <c r="I25" s="810"/>
      <c r="J25" s="847">
        <v>62607</v>
      </c>
      <c r="K25" s="848"/>
      <c r="L25" s="848"/>
      <c r="M25" s="848"/>
      <c r="N25" s="848"/>
      <c r="O25" s="848"/>
      <c r="P25" s="647"/>
      <c r="Q25" s="647"/>
    </row>
    <row r="27" spans="1:17" s="648" customFormat="1" ht="21" customHeight="1">
      <c r="A27" s="845" t="s">
        <v>2621</v>
      </c>
      <c r="B27" s="845"/>
      <c r="C27" s="845"/>
      <c r="D27" s="845"/>
      <c r="E27" s="845"/>
      <c r="F27" s="845"/>
      <c r="G27" s="845"/>
      <c r="H27" s="845"/>
      <c r="I27" s="845"/>
      <c r="J27" s="845"/>
      <c r="K27" s="845"/>
      <c r="L27" s="845"/>
      <c r="M27" s="845"/>
      <c r="N27" s="845"/>
      <c r="O27" s="845"/>
    </row>
    <row r="28" spans="1:17" s="648" customFormat="1" ht="21" customHeight="1">
      <c r="A28" s="846" t="s">
        <v>2622</v>
      </c>
      <c r="B28" s="846"/>
      <c r="C28" s="846"/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</row>
    <row r="29" spans="1:17" s="649" customFormat="1" ht="14.25">
      <c r="A29" s="649" t="s">
        <v>2623</v>
      </c>
    </row>
    <row r="30" spans="1:17" s="649" customFormat="1" ht="14.25">
      <c r="A30" s="649" t="s">
        <v>2624</v>
      </c>
    </row>
  </sheetData>
  <mergeCells count="30"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  <mergeCell ref="B4:L4"/>
    <mergeCell ref="M4:O4"/>
    <mergeCell ref="P4:R4"/>
    <mergeCell ref="A5:A7"/>
    <mergeCell ref="B5:E5"/>
    <mergeCell ref="F5:G5"/>
    <mergeCell ref="H5:I5"/>
    <mergeCell ref="J5:K5"/>
    <mergeCell ref="L5:M5"/>
    <mergeCell ref="N5:O5"/>
    <mergeCell ref="P5:Q5"/>
    <mergeCell ref="B6:D6"/>
    <mergeCell ref="F6:O6"/>
    <mergeCell ref="A1:O1"/>
    <mergeCell ref="A2:O2"/>
    <mergeCell ref="B3:L3"/>
    <mergeCell ref="M3:O3"/>
    <mergeCell ref="P3:R3"/>
  </mergeCells>
  <phoneticPr fontId="5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569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570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23720</v>
      </c>
      <c r="C8" s="18">
        <v>15133</v>
      </c>
      <c r="D8" s="8">
        <v>8587</v>
      </c>
      <c r="E8" s="19">
        <v>100</v>
      </c>
      <c r="F8" s="8">
        <v>7905</v>
      </c>
      <c r="G8" s="8">
        <v>3893</v>
      </c>
      <c r="H8" s="8">
        <v>2852</v>
      </c>
      <c r="I8" s="8">
        <v>1879</v>
      </c>
      <c r="J8" s="8">
        <v>2651</v>
      </c>
      <c r="K8" s="8">
        <v>1515</v>
      </c>
      <c r="L8" s="8">
        <v>777</v>
      </c>
      <c r="M8" s="8">
        <v>665</v>
      </c>
      <c r="N8" s="8">
        <v>233</v>
      </c>
      <c r="O8" s="8">
        <v>197</v>
      </c>
      <c r="P8" s="8">
        <v>715</v>
      </c>
      <c r="Q8" s="8">
        <v>438</v>
      </c>
    </row>
    <row r="9" spans="1:18" ht="40.5" customHeight="1">
      <c r="A9" s="29" t="s">
        <v>209</v>
      </c>
      <c r="B9" s="8">
        <v>278</v>
      </c>
      <c r="C9" s="8">
        <v>197</v>
      </c>
      <c r="D9" s="8">
        <v>81</v>
      </c>
      <c r="E9" s="9">
        <v>1.17</v>
      </c>
      <c r="F9" s="8">
        <v>86</v>
      </c>
      <c r="G9" s="8">
        <v>30</v>
      </c>
      <c r="H9" s="8">
        <v>54</v>
      </c>
      <c r="I9" s="8">
        <v>16</v>
      </c>
      <c r="J9" s="8">
        <v>46</v>
      </c>
      <c r="K9" s="8">
        <v>25</v>
      </c>
      <c r="L9" s="8">
        <v>7</v>
      </c>
      <c r="M9" s="8">
        <v>6</v>
      </c>
      <c r="N9" s="8">
        <v>1</v>
      </c>
      <c r="O9" s="8">
        <v>4</v>
      </c>
      <c r="P9" s="8">
        <v>3</v>
      </c>
      <c r="Q9" s="8">
        <v>0</v>
      </c>
    </row>
    <row r="10" spans="1:18" ht="40.5" customHeight="1">
      <c r="A10" s="29" t="s">
        <v>210</v>
      </c>
      <c r="B10" s="8">
        <v>45</v>
      </c>
      <c r="C10" s="8">
        <v>22</v>
      </c>
      <c r="D10" s="8">
        <v>23</v>
      </c>
      <c r="E10" s="9">
        <v>0.19</v>
      </c>
      <c r="F10" s="8">
        <v>15</v>
      </c>
      <c r="G10" s="8">
        <v>10</v>
      </c>
      <c r="H10" s="8">
        <v>2</v>
      </c>
      <c r="I10" s="8">
        <v>4</v>
      </c>
      <c r="J10" s="8">
        <v>4</v>
      </c>
      <c r="K10" s="8">
        <v>3</v>
      </c>
      <c r="L10" s="8">
        <v>0</v>
      </c>
      <c r="M10" s="8">
        <v>3</v>
      </c>
      <c r="N10" s="8">
        <v>0</v>
      </c>
      <c r="O10" s="8">
        <v>0</v>
      </c>
      <c r="P10" s="8">
        <v>1</v>
      </c>
      <c r="Q10" s="8">
        <v>3</v>
      </c>
    </row>
    <row r="11" spans="1:18" ht="40.5" customHeight="1">
      <c r="A11" s="29" t="s">
        <v>211</v>
      </c>
      <c r="B11" s="8">
        <v>294</v>
      </c>
      <c r="C11" s="8">
        <v>108</v>
      </c>
      <c r="D11" s="8">
        <v>186</v>
      </c>
      <c r="E11" s="9">
        <v>1.24</v>
      </c>
      <c r="F11" s="8">
        <v>44</v>
      </c>
      <c r="G11" s="8">
        <v>82</v>
      </c>
      <c r="H11" s="8">
        <v>9</v>
      </c>
      <c r="I11" s="8">
        <v>19</v>
      </c>
      <c r="J11" s="8">
        <v>7</v>
      </c>
      <c r="K11" s="8">
        <v>16</v>
      </c>
      <c r="L11" s="8">
        <v>6</v>
      </c>
      <c r="M11" s="8">
        <v>11</v>
      </c>
      <c r="N11" s="8">
        <v>1</v>
      </c>
      <c r="O11" s="8">
        <v>17</v>
      </c>
      <c r="P11" s="8">
        <v>41</v>
      </c>
      <c r="Q11" s="8">
        <v>41</v>
      </c>
    </row>
    <row r="12" spans="1:18" ht="40.5" customHeight="1">
      <c r="A12" s="11" t="s">
        <v>212</v>
      </c>
      <c r="B12" s="8">
        <v>712</v>
      </c>
      <c r="C12" s="8">
        <v>173</v>
      </c>
      <c r="D12" s="8">
        <v>539</v>
      </c>
      <c r="E12" s="9">
        <v>3</v>
      </c>
      <c r="F12" s="8">
        <v>42</v>
      </c>
      <c r="G12" s="8">
        <v>102</v>
      </c>
      <c r="H12" s="8">
        <v>108</v>
      </c>
      <c r="I12" s="8">
        <v>184</v>
      </c>
      <c r="J12" s="8">
        <v>1</v>
      </c>
      <c r="K12" s="8">
        <v>30</v>
      </c>
      <c r="L12" s="8">
        <v>11</v>
      </c>
      <c r="M12" s="8">
        <v>200</v>
      </c>
      <c r="N12" s="8">
        <v>9</v>
      </c>
      <c r="O12" s="8">
        <v>17</v>
      </c>
      <c r="P12" s="8">
        <v>2</v>
      </c>
      <c r="Q12" s="8">
        <v>6</v>
      </c>
    </row>
    <row r="13" spans="1:18" ht="40.5" customHeight="1">
      <c r="A13" s="11" t="s">
        <v>213</v>
      </c>
      <c r="B13" s="8">
        <v>615</v>
      </c>
      <c r="C13" s="8">
        <v>217</v>
      </c>
      <c r="D13" s="8">
        <v>398</v>
      </c>
      <c r="E13" s="9">
        <v>2.59</v>
      </c>
      <c r="F13" s="8">
        <v>46</v>
      </c>
      <c r="G13" s="8">
        <v>131</v>
      </c>
      <c r="H13" s="8">
        <v>98</v>
      </c>
      <c r="I13" s="8">
        <v>117</v>
      </c>
      <c r="J13" s="8">
        <v>28</v>
      </c>
      <c r="K13" s="8">
        <v>59</v>
      </c>
      <c r="L13" s="8">
        <v>24</v>
      </c>
      <c r="M13" s="8">
        <v>38</v>
      </c>
      <c r="N13" s="8">
        <v>6</v>
      </c>
      <c r="O13" s="8">
        <v>25</v>
      </c>
      <c r="P13" s="8">
        <v>15</v>
      </c>
      <c r="Q13" s="8">
        <v>28</v>
      </c>
    </row>
    <row r="14" spans="1:18" ht="40.5" customHeight="1">
      <c r="A14" s="11" t="s">
        <v>214</v>
      </c>
      <c r="B14" s="8">
        <v>851</v>
      </c>
      <c r="C14" s="8">
        <v>326</v>
      </c>
      <c r="D14" s="8">
        <v>525</v>
      </c>
      <c r="E14" s="9">
        <v>3.59</v>
      </c>
      <c r="F14" s="8">
        <v>84</v>
      </c>
      <c r="G14" s="8">
        <v>201</v>
      </c>
      <c r="H14" s="8">
        <v>99</v>
      </c>
      <c r="I14" s="8">
        <v>156</v>
      </c>
      <c r="J14" s="8">
        <v>44</v>
      </c>
      <c r="K14" s="8">
        <v>65</v>
      </c>
      <c r="L14" s="8">
        <v>71</v>
      </c>
      <c r="M14" s="8">
        <v>48</v>
      </c>
      <c r="N14" s="8">
        <v>10</v>
      </c>
      <c r="O14" s="8">
        <v>18</v>
      </c>
      <c r="P14" s="8">
        <v>18</v>
      </c>
      <c r="Q14" s="8">
        <v>37</v>
      </c>
    </row>
    <row r="15" spans="1:18" ht="40.5" customHeight="1">
      <c r="A15" s="11" t="s">
        <v>215</v>
      </c>
      <c r="B15" s="8">
        <v>1068</v>
      </c>
      <c r="C15" s="8">
        <v>410</v>
      </c>
      <c r="D15" s="8">
        <v>658</v>
      </c>
      <c r="E15" s="9">
        <v>4.5</v>
      </c>
      <c r="F15" s="8">
        <v>139</v>
      </c>
      <c r="G15" s="8">
        <v>244</v>
      </c>
      <c r="H15" s="8">
        <v>118</v>
      </c>
      <c r="I15" s="8">
        <v>194</v>
      </c>
      <c r="J15" s="8">
        <v>52</v>
      </c>
      <c r="K15" s="8">
        <v>92</v>
      </c>
      <c r="L15" s="8">
        <v>53</v>
      </c>
      <c r="M15" s="8">
        <v>57</v>
      </c>
      <c r="N15" s="8">
        <v>31</v>
      </c>
      <c r="O15" s="8">
        <v>28</v>
      </c>
      <c r="P15" s="8">
        <v>17</v>
      </c>
      <c r="Q15" s="8">
        <v>43</v>
      </c>
    </row>
    <row r="16" spans="1:18" ht="40.5" customHeight="1">
      <c r="A16" s="11" t="s">
        <v>216</v>
      </c>
      <c r="B16" s="8">
        <v>1439</v>
      </c>
      <c r="C16" s="8">
        <v>706</v>
      </c>
      <c r="D16" s="8">
        <v>733</v>
      </c>
      <c r="E16" s="9">
        <v>6.07</v>
      </c>
      <c r="F16" s="8">
        <v>309</v>
      </c>
      <c r="G16" s="8">
        <v>312</v>
      </c>
      <c r="H16" s="8">
        <v>196</v>
      </c>
      <c r="I16" s="8">
        <v>177</v>
      </c>
      <c r="J16" s="8">
        <v>106</v>
      </c>
      <c r="K16" s="8">
        <v>129</v>
      </c>
      <c r="L16" s="8">
        <v>46</v>
      </c>
      <c r="M16" s="8">
        <v>43</v>
      </c>
      <c r="N16" s="8">
        <v>20</v>
      </c>
      <c r="O16" s="8">
        <v>20</v>
      </c>
      <c r="P16" s="8">
        <v>29</v>
      </c>
      <c r="Q16" s="8">
        <v>52</v>
      </c>
    </row>
    <row r="17" spans="1:17" ht="40.5" customHeight="1">
      <c r="A17" s="11" t="s">
        <v>217</v>
      </c>
      <c r="B17" s="8">
        <v>1508</v>
      </c>
      <c r="C17" s="8">
        <v>741</v>
      </c>
      <c r="D17" s="8">
        <v>767</v>
      </c>
      <c r="E17" s="9">
        <v>6.36</v>
      </c>
      <c r="F17" s="8">
        <v>327</v>
      </c>
      <c r="G17" s="8">
        <v>345</v>
      </c>
      <c r="H17" s="8">
        <v>178</v>
      </c>
      <c r="I17" s="8">
        <v>164</v>
      </c>
      <c r="J17" s="8">
        <v>109</v>
      </c>
      <c r="K17" s="8">
        <v>147</v>
      </c>
      <c r="L17" s="8">
        <v>49</v>
      </c>
      <c r="M17" s="8">
        <v>48</v>
      </c>
      <c r="N17" s="8">
        <v>26</v>
      </c>
      <c r="O17" s="8">
        <v>16</v>
      </c>
      <c r="P17" s="8">
        <v>52</v>
      </c>
      <c r="Q17" s="8">
        <v>47</v>
      </c>
    </row>
    <row r="18" spans="1:17" ht="40.5" customHeight="1">
      <c r="A18" s="11" t="s">
        <v>218</v>
      </c>
      <c r="B18" s="8">
        <v>3518</v>
      </c>
      <c r="C18" s="8">
        <v>1966</v>
      </c>
      <c r="D18" s="8">
        <v>1552</v>
      </c>
      <c r="E18" s="9">
        <v>14.83</v>
      </c>
      <c r="F18" s="8">
        <v>829</v>
      </c>
      <c r="G18" s="8">
        <v>753</v>
      </c>
      <c r="H18" s="8">
        <v>477</v>
      </c>
      <c r="I18" s="8">
        <v>360</v>
      </c>
      <c r="J18" s="8">
        <v>411</v>
      </c>
      <c r="K18" s="8">
        <v>276</v>
      </c>
      <c r="L18" s="8">
        <v>83</v>
      </c>
      <c r="M18" s="8">
        <v>79</v>
      </c>
      <c r="N18" s="8">
        <v>38</v>
      </c>
      <c r="O18" s="8">
        <v>22</v>
      </c>
      <c r="P18" s="8">
        <v>128</v>
      </c>
      <c r="Q18" s="8">
        <v>62</v>
      </c>
    </row>
    <row r="19" spans="1:17" ht="40.5" customHeight="1">
      <c r="A19" s="11" t="s">
        <v>219</v>
      </c>
      <c r="B19" s="8">
        <v>3272</v>
      </c>
      <c r="C19" s="8">
        <v>2144</v>
      </c>
      <c r="D19" s="8">
        <v>1128</v>
      </c>
      <c r="E19" s="9">
        <v>13.79</v>
      </c>
      <c r="F19" s="8">
        <v>1043</v>
      </c>
      <c r="G19" s="8">
        <v>561</v>
      </c>
      <c r="H19" s="8">
        <v>444</v>
      </c>
      <c r="I19" s="8">
        <v>222</v>
      </c>
      <c r="J19" s="8">
        <v>442</v>
      </c>
      <c r="K19" s="8">
        <v>241</v>
      </c>
      <c r="L19" s="8">
        <v>67</v>
      </c>
      <c r="M19" s="8">
        <v>45</v>
      </c>
      <c r="N19" s="8">
        <v>35</v>
      </c>
      <c r="O19" s="8">
        <v>9</v>
      </c>
      <c r="P19" s="8">
        <v>113</v>
      </c>
      <c r="Q19" s="8">
        <v>50</v>
      </c>
    </row>
    <row r="20" spans="1:17" ht="40.5" customHeight="1">
      <c r="A20" s="11" t="s">
        <v>220</v>
      </c>
      <c r="B20" s="8">
        <v>2783</v>
      </c>
      <c r="C20" s="8">
        <v>2001</v>
      </c>
      <c r="D20" s="8">
        <v>782</v>
      </c>
      <c r="E20" s="9">
        <v>11.73</v>
      </c>
      <c r="F20" s="8">
        <v>1075</v>
      </c>
      <c r="G20" s="8">
        <v>421</v>
      </c>
      <c r="H20" s="8">
        <v>365</v>
      </c>
      <c r="I20" s="8">
        <v>125</v>
      </c>
      <c r="J20" s="8">
        <v>354</v>
      </c>
      <c r="K20" s="8">
        <v>163</v>
      </c>
      <c r="L20" s="8">
        <v>91</v>
      </c>
      <c r="M20" s="8">
        <v>39</v>
      </c>
      <c r="N20" s="8">
        <v>20</v>
      </c>
      <c r="O20" s="8">
        <v>5</v>
      </c>
      <c r="P20" s="8">
        <v>96</v>
      </c>
      <c r="Q20" s="8">
        <v>29</v>
      </c>
    </row>
    <row r="21" spans="1:17" ht="40.5" customHeight="1">
      <c r="A21" s="11" t="s">
        <v>221</v>
      </c>
      <c r="B21" s="8">
        <v>7337</v>
      </c>
      <c r="C21" s="8">
        <v>6122</v>
      </c>
      <c r="D21" s="8">
        <v>1215</v>
      </c>
      <c r="E21" s="9">
        <v>30.93</v>
      </c>
      <c r="F21" s="8">
        <v>3866</v>
      </c>
      <c r="G21" s="8">
        <v>701</v>
      </c>
      <c r="H21" s="8">
        <v>704</v>
      </c>
      <c r="I21" s="8">
        <v>141</v>
      </c>
      <c r="J21" s="8">
        <v>1047</v>
      </c>
      <c r="K21" s="8">
        <v>269</v>
      </c>
      <c r="L21" s="8">
        <v>269</v>
      </c>
      <c r="M21" s="8">
        <v>48</v>
      </c>
      <c r="N21" s="8">
        <v>36</v>
      </c>
      <c r="O21" s="8">
        <v>16</v>
      </c>
      <c r="P21" s="8">
        <v>200</v>
      </c>
      <c r="Q21" s="8">
        <v>40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42058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3601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5872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51531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567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568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23548</v>
      </c>
      <c r="C8" s="18">
        <v>15045</v>
      </c>
      <c r="D8" s="8">
        <v>8503</v>
      </c>
      <c r="E8" s="19">
        <v>100</v>
      </c>
      <c r="F8" s="8">
        <v>7870</v>
      </c>
      <c r="G8" s="8">
        <v>3838</v>
      </c>
      <c r="H8" s="8">
        <v>2805</v>
      </c>
      <c r="I8" s="8">
        <v>1882</v>
      </c>
      <c r="J8" s="8">
        <v>2616</v>
      </c>
      <c r="K8" s="8">
        <v>1479</v>
      </c>
      <c r="L8" s="8">
        <v>819</v>
      </c>
      <c r="M8" s="8">
        <v>669</v>
      </c>
      <c r="N8" s="8">
        <v>205</v>
      </c>
      <c r="O8" s="8">
        <v>185</v>
      </c>
      <c r="P8" s="8">
        <v>730</v>
      </c>
      <c r="Q8" s="8">
        <v>450</v>
      </c>
    </row>
    <row r="9" spans="1:18" ht="40.5" customHeight="1">
      <c r="A9" s="29" t="s">
        <v>209</v>
      </c>
      <c r="B9" s="8">
        <v>250</v>
      </c>
      <c r="C9" s="8">
        <v>175</v>
      </c>
      <c r="D9" s="8">
        <v>75</v>
      </c>
      <c r="E9" s="9">
        <v>1.06</v>
      </c>
      <c r="F9" s="8">
        <v>78</v>
      </c>
      <c r="G9" s="8">
        <v>27</v>
      </c>
      <c r="H9" s="8">
        <v>34</v>
      </c>
      <c r="I9" s="8">
        <v>15</v>
      </c>
      <c r="J9" s="8">
        <v>51</v>
      </c>
      <c r="K9" s="8">
        <v>23</v>
      </c>
      <c r="L9" s="8">
        <v>9</v>
      </c>
      <c r="M9" s="8">
        <v>6</v>
      </c>
      <c r="N9" s="8">
        <v>2</v>
      </c>
      <c r="O9" s="8">
        <v>1</v>
      </c>
      <c r="P9" s="8">
        <v>1</v>
      </c>
      <c r="Q9" s="8">
        <v>3</v>
      </c>
    </row>
    <row r="10" spans="1:18" ht="40.5" customHeight="1">
      <c r="A10" s="29" t="s">
        <v>210</v>
      </c>
      <c r="B10" s="8">
        <v>33</v>
      </c>
      <c r="C10" s="8">
        <v>18</v>
      </c>
      <c r="D10" s="8">
        <v>15</v>
      </c>
      <c r="E10" s="9">
        <v>0.14000000000000001</v>
      </c>
      <c r="F10" s="8">
        <v>11</v>
      </c>
      <c r="G10" s="8">
        <v>7</v>
      </c>
      <c r="H10" s="8">
        <v>5</v>
      </c>
      <c r="I10" s="8">
        <v>3</v>
      </c>
      <c r="J10" s="8">
        <v>1</v>
      </c>
      <c r="K10" s="8">
        <v>3</v>
      </c>
      <c r="L10" s="8">
        <v>0</v>
      </c>
      <c r="M10" s="8">
        <v>0</v>
      </c>
      <c r="N10" s="8">
        <v>0</v>
      </c>
      <c r="O10" s="8">
        <v>0</v>
      </c>
      <c r="P10" s="8">
        <v>1</v>
      </c>
      <c r="Q10" s="8">
        <v>2</v>
      </c>
    </row>
    <row r="11" spans="1:18" ht="40.5" customHeight="1">
      <c r="A11" s="29" t="s">
        <v>211</v>
      </c>
      <c r="B11" s="8">
        <v>292</v>
      </c>
      <c r="C11" s="8">
        <v>99</v>
      </c>
      <c r="D11" s="8">
        <v>193</v>
      </c>
      <c r="E11" s="9">
        <v>1.24</v>
      </c>
      <c r="F11" s="8">
        <v>30</v>
      </c>
      <c r="G11" s="8">
        <v>78</v>
      </c>
      <c r="H11" s="8">
        <v>10</v>
      </c>
      <c r="I11" s="8">
        <v>27</v>
      </c>
      <c r="J11" s="8">
        <v>7</v>
      </c>
      <c r="K11" s="8">
        <v>20</v>
      </c>
      <c r="L11" s="8">
        <v>7</v>
      </c>
      <c r="M11" s="8">
        <v>13</v>
      </c>
      <c r="N11" s="8">
        <v>1</v>
      </c>
      <c r="O11" s="8">
        <v>13</v>
      </c>
      <c r="P11" s="8">
        <v>44</v>
      </c>
      <c r="Q11" s="8">
        <v>42</v>
      </c>
    </row>
    <row r="12" spans="1:18" ht="40.5" customHeight="1">
      <c r="A12" s="11" t="s">
        <v>212</v>
      </c>
      <c r="B12" s="8">
        <v>759</v>
      </c>
      <c r="C12" s="8">
        <v>189</v>
      </c>
      <c r="D12" s="8">
        <v>570</v>
      </c>
      <c r="E12" s="9">
        <v>3.22</v>
      </c>
      <c r="F12" s="8">
        <v>37</v>
      </c>
      <c r="G12" s="8">
        <v>96</v>
      </c>
      <c r="H12" s="8">
        <v>118</v>
      </c>
      <c r="I12" s="8">
        <v>213</v>
      </c>
      <c r="J12" s="8">
        <v>2</v>
      </c>
      <c r="K12" s="8">
        <v>26</v>
      </c>
      <c r="L12" s="8">
        <v>15</v>
      </c>
      <c r="M12" s="8">
        <v>214</v>
      </c>
      <c r="N12" s="8">
        <v>7</v>
      </c>
      <c r="O12" s="8">
        <v>11</v>
      </c>
      <c r="P12" s="8">
        <v>10</v>
      </c>
      <c r="Q12" s="8">
        <v>10</v>
      </c>
    </row>
    <row r="13" spans="1:18" ht="40.5" customHeight="1">
      <c r="A13" s="11" t="s">
        <v>213</v>
      </c>
      <c r="B13" s="8">
        <v>662</v>
      </c>
      <c r="C13" s="8">
        <v>228</v>
      </c>
      <c r="D13" s="8">
        <v>434</v>
      </c>
      <c r="E13" s="9">
        <v>2.81</v>
      </c>
      <c r="F13" s="8">
        <v>43</v>
      </c>
      <c r="G13" s="8">
        <v>148</v>
      </c>
      <c r="H13" s="8">
        <v>106</v>
      </c>
      <c r="I13" s="8">
        <v>136</v>
      </c>
      <c r="J13" s="8">
        <v>25</v>
      </c>
      <c r="K13" s="8">
        <v>62</v>
      </c>
      <c r="L13" s="8">
        <v>35</v>
      </c>
      <c r="M13" s="8">
        <v>37</v>
      </c>
      <c r="N13" s="8">
        <v>6</v>
      </c>
      <c r="O13" s="8">
        <v>22</v>
      </c>
      <c r="P13" s="8">
        <v>13</v>
      </c>
      <c r="Q13" s="8">
        <v>29</v>
      </c>
    </row>
    <row r="14" spans="1:18" ht="40.5" customHeight="1">
      <c r="A14" s="11" t="s">
        <v>214</v>
      </c>
      <c r="B14" s="8">
        <v>929</v>
      </c>
      <c r="C14" s="8">
        <v>363</v>
      </c>
      <c r="D14" s="8">
        <v>566</v>
      </c>
      <c r="E14" s="9">
        <v>3.95</v>
      </c>
      <c r="F14" s="8">
        <v>92</v>
      </c>
      <c r="G14" s="8">
        <v>217</v>
      </c>
      <c r="H14" s="8">
        <v>117</v>
      </c>
      <c r="I14" s="8">
        <v>171</v>
      </c>
      <c r="J14" s="8">
        <v>34</v>
      </c>
      <c r="K14" s="8">
        <v>64</v>
      </c>
      <c r="L14" s="8">
        <v>85</v>
      </c>
      <c r="M14" s="8">
        <v>47</v>
      </c>
      <c r="N14" s="8">
        <v>14</v>
      </c>
      <c r="O14" s="8">
        <v>25</v>
      </c>
      <c r="P14" s="8">
        <v>21</v>
      </c>
      <c r="Q14" s="8">
        <v>42</v>
      </c>
    </row>
    <row r="15" spans="1:18" ht="40.5" customHeight="1">
      <c r="A15" s="11" t="s">
        <v>215</v>
      </c>
      <c r="B15" s="8">
        <v>1068</v>
      </c>
      <c r="C15" s="8">
        <v>453</v>
      </c>
      <c r="D15" s="8">
        <v>615</v>
      </c>
      <c r="E15" s="9">
        <v>4.54</v>
      </c>
      <c r="F15" s="8">
        <v>179</v>
      </c>
      <c r="G15" s="8">
        <v>236</v>
      </c>
      <c r="H15" s="8">
        <v>137</v>
      </c>
      <c r="I15" s="8">
        <v>172</v>
      </c>
      <c r="J15" s="8">
        <v>39</v>
      </c>
      <c r="K15" s="8">
        <v>76</v>
      </c>
      <c r="L15" s="8">
        <v>50</v>
      </c>
      <c r="M15" s="8">
        <v>58</v>
      </c>
      <c r="N15" s="8">
        <v>16</v>
      </c>
      <c r="O15" s="8">
        <v>23</v>
      </c>
      <c r="P15" s="8">
        <v>32</v>
      </c>
      <c r="Q15" s="8">
        <v>50</v>
      </c>
    </row>
    <row r="16" spans="1:18" ht="40.5" customHeight="1">
      <c r="A16" s="11" t="s">
        <v>216</v>
      </c>
      <c r="B16" s="8">
        <v>1453</v>
      </c>
      <c r="C16" s="8">
        <v>709</v>
      </c>
      <c r="D16" s="8">
        <v>744</v>
      </c>
      <c r="E16" s="9">
        <v>6.17</v>
      </c>
      <c r="F16" s="8">
        <v>323</v>
      </c>
      <c r="G16" s="8">
        <v>342</v>
      </c>
      <c r="H16" s="8">
        <v>205</v>
      </c>
      <c r="I16" s="8">
        <v>165</v>
      </c>
      <c r="J16" s="8">
        <v>96</v>
      </c>
      <c r="K16" s="8">
        <v>137</v>
      </c>
      <c r="L16" s="8">
        <v>40</v>
      </c>
      <c r="M16" s="8">
        <v>39</v>
      </c>
      <c r="N16" s="8">
        <v>18</v>
      </c>
      <c r="O16" s="8">
        <v>19</v>
      </c>
      <c r="P16" s="8">
        <v>27</v>
      </c>
      <c r="Q16" s="8">
        <v>42</v>
      </c>
    </row>
    <row r="17" spans="1:17" ht="40.5" customHeight="1">
      <c r="A17" s="11" t="s">
        <v>217</v>
      </c>
      <c r="B17" s="8">
        <v>1445</v>
      </c>
      <c r="C17" s="8">
        <v>709</v>
      </c>
      <c r="D17" s="8">
        <v>736</v>
      </c>
      <c r="E17" s="9">
        <v>6.14</v>
      </c>
      <c r="F17" s="8">
        <v>340</v>
      </c>
      <c r="G17" s="8">
        <v>322</v>
      </c>
      <c r="H17" s="8">
        <v>168</v>
      </c>
      <c r="I17" s="8">
        <v>165</v>
      </c>
      <c r="J17" s="8">
        <v>104</v>
      </c>
      <c r="K17" s="8">
        <v>127</v>
      </c>
      <c r="L17" s="8">
        <v>47</v>
      </c>
      <c r="M17" s="8">
        <v>49</v>
      </c>
      <c r="N17" s="8">
        <v>18</v>
      </c>
      <c r="O17" s="8">
        <v>19</v>
      </c>
      <c r="P17" s="8">
        <v>32</v>
      </c>
      <c r="Q17" s="8">
        <v>54</v>
      </c>
    </row>
    <row r="18" spans="1:17" ht="40.5" customHeight="1">
      <c r="A18" s="11" t="s">
        <v>218</v>
      </c>
      <c r="B18" s="8">
        <v>3426</v>
      </c>
      <c r="C18" s="8">
        <v>1881</v>
      </c>
      <c r="D18" s="8">
        <v>1545</v>
      </c>
      <c r="E18" s="9">
        <v>14.55</v>
      </c>
      <c r="F18" s="8">
        <v>848</v>
      </c>
      <c r="G18" s="8">
        <v>762</v>
      </c>
      <c r="H18" s="8">
        <v>397</v>
      </c>
      <c r="I18" s="8">
        <v>333</v>
      </c>
      <c r="J18" s="8">
        <v>412</v>
      </c>
      <c r="K18" s="8">
        <v>275</v>
      </c>
      <c r="L18" s="8">
        <v>89</v>
      </c>
      <c r="M18" s="8">
        <v>84</v>
      </c>
      <c r="N18" s="8">
        <v>32</v>
      </c>
      <c r="O18" s="8">
        <v>22</v>
      </c>
      <c r="P18" s="8">
        <v>103</v>
      </c>
      <c r="Q18" s="8">
        <v>69</v>
      </c>
    </row>
    <row r="19" spans="1:17" ht="40.5" customHeight="1">
      <c r="A19" s="11" t="s">
        <v>219</v>
      </c>
      <c r="B19" s="8">
        <v>3264</v>
      </c>
      <c r="C19" s="8">
        <v>2135</v>
      </c>
      <c r="D19" s="8">
        <v>1129</v>
      </c>
      <c r="E19" s="9">
        <v>13.86</v>
      </c>
      <c r="F19" s="8">
        <v>1035</v>
      </c>
      <c r="G19" s="8">
        <v>559</v>
      </c>
      <c r="H19" s="8">
        <v>404</v>
      </c>
      <c r="I19" s="8">
        <v>231</v>
      </c>
      <c r="J19" s="8">
        <v>437</v>
      </c>
      <c r="K19" s="8">
        <v>239</v>
      </c>
      <c r="L19" s="8">
        <v>94</v>
      </c>
      <c r="M19" s="8">
        <v>47</v>
      </c>
      <c r="N19" s="8">
        <v>38</v>
      </c>
      <c r="O19" s="8">
        <v>9</v>
      </c>
      <c r="P19" s="8">
        <v>127</v>
      </c>
      <c r="Q19" s="8">
        <v>44</v>
      </c>
    </row>
    <row r="20" spans="1:17" ht="40.5" customHeight="1">
      <c r="A20" s="11" t="s">
        <v>220</v>
      </c>
      <c r="B20" s="8">
        <v>2780</v>
      </c>
      <c r="C20" s="8">
        <v>2026</v>
      </c>
      <c r="D20" s="8">
        <v>754</v>
      </c>
      <c r="E20" s="9">
        <v>11.81</v>
      </c>
      <c r="F20" s="8">
        <v>1081</v>
      </c>
      <c r="G20" s="8">
        <v>420</v>
      </c>
      <c r="H20" s="8">
        <v>355</v>
      </c>
      <c r="I20" s="8">
        <v>107</v>
      </c>
      <c r="J20" s="8">
        <v>371</v>
      </c>
      <c r="K20" s="8">
        <v>161</v>
      </c>
      <c r="L20" s="8">
        <v>90</v>
      </c>
      <c r="M20" s="8">
        <v>35</v>
      </c>
      <c r="N20" s="8">
        <v>21</v>
      </c>
      <c r="O20" s="8">
        <v>5</v>
      </c>
      <c r="P20" s="8">
        <v>108</v>
      </c>
      <c r="Q20" s="8">
        <v>26</v>
      </c>
    </row>
    <row r="21" spans="1:17" ht="40.5" customHeight="1">
      <c r="A21" s="11" t="s">
        <v>221</v>
      </c>
      <c r="B21" s="8">
        <v>7187</v>
      </c>
      <c r="C21" s="8">
        <v>6060</v>
      </c>
      <c r="D21" s="8">
        <v>1127</v>
      </c>
      <c r="E21" s="9">
        <v>30.52</v>
      </c>
      <c r="F21" s="8">
        <v>3773</v>
      </c>
      <c r="G21" s="8">
        <v>624</v>
      </c>
      <c r="H21" s="8">
        <v>749</v>
      </c>
      <c r="I21" s="8">
        <v>144</v>
      </c>
      <c r="J21" s="8">
        <v>1037</v>
      </c>
      <c r="K21" s="8">
        <v>266</v>
      </c>
      <c r="L21" s="8">
        <v>258</v>
      </c>
      <c r="M21" s="8">
        <v>40</v>
      </c>
      <c r="N21" s="8">
        <v>32</v>
      </c>
      <c r="O21" s="8">
        <v>16</v>
      </c>
      <c r="P21" s="8">
        <v>211</v>
      </c>
      <c r="Q21" s="8">
        <v>37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41377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3458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5961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50796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565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566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23349</v>
      </c>
      <c r="C8" s="18">
        <v>14930</v>
      </c>
      <c r="D8" s="8">
        <v>8419</v>
      </c>
      <c r="E8" s="19">
        <v>100</v>
      </c>
      <c r="F8" s="8">
        <v>7826</v>
      </c>
      <c r="G8" s="8">
        <v>3822</v>
      </c>
      <c r="H8" s="8">
        <v>2807</v>
      </c>
      <c r="I8" s="8">
        <v>1886</v>
      </c>
      <c r="J8" s="8">
        <v>2596</v>
      </c>
      <c r="K8" s="8">
        <v>1471</v>
      </c>
      <c r="L8" s="8">
        <v>815</v>
      </c>
      <c r="M8" s="8">
        <v>661</v>
      </c>
      <c r="N8" s="8">
        <v>199</v>
      </c>
      <c r="O8" s="8">
        <v>185</v>
      </c>
      <c r="P8" s="8">
        <v>687</v>
      </c>
      <c r="Q8" s="8">
        <v>394</v>
      </c>
    </row>
    <row r="9" spans="1:18" ht="40.5" customHeight="1">
      <c r="A9" s="29" t="s">
        <v>209</v>
      </c>
      <c r="B9" s="8">
        <v>285</v>
      </c>
      <c r="C9" s="8">
        <v>210</v>
      </c>
      <c r="D9" s="8">
        <v>75</v>
      </c>
      <c r="E9" s="9">
        <v>1.22</v>
      </c>
      <c r="F9" s="8">
        <v>110</v>
      </c>
      <c r="G9" s="8">
        <v>23</v>
      </c>
      <c r="H9" s="8">
        <v>25</v>
      </c>
      <c r="I9" s="8">
        <v>20</v>
      </c>
      <c r="J9" s="8">
        <v>57</v>
      </c>
      <c r="K9" s="8">
        <v>19</v>
      </c>
      <c r="L9" s="8">
        <v>8</v>
      </c>
      <c r="M9" s="8">
        <v>5</v>
      </c>
      <c r="N9" s="8">
        <v>2</v>
      </c>
      <c r="O9" s="8">
        <v>4</v>
      </c>
      <c r="P9" s="8">
        <v>8</v>
      </c>
      <c r="Q9" s="8">
        <v>4</v>
      </c>
    </row>
    <row r="10" spans="1:18" ht="40.5" customHeight="1">
      <c r="A10" s="29" t="s">
        <v>210</v>
      </c>
      <c r="B10" s="8">
        <v>61</v>
      </c>
      <c r="C10" s="8">
        <v>31</v>
      </c>
      <c r="D10" s="8">
        <v>30</v>
      </c>
      <c r="E10" s="9">
        <v>0.26</v>
      </c>
      <c r="F10" s="8">
        <v>22</v>
      </c>
      <c r="G10" s="8">
        <v>16</v>
      </c>
      <c r="H10" s="8">
        <v>5</v>
      </c>
      <c r="I10" s="8">
        <v>4</v>
      </c>
      <c r="J10" s="8">
        <v>2</v>
      </c>
      <c r="K10" s="8">
        <v>5</v>
      </c>
      <c r="L10" s="8">
        <v>0</v>
      </c>
      <c r="M10" s="8">
        <v>3</v>
      </c>
      <c r="N10" s="8">
        <v>0</v>
      </c>
      <c r="O10" s="8">
        <v>0</v>
      </c>
      <c r="P10" s="8">
        <v>2</v>
      </c>
      <c r="Q10" s="8">
        <v>2</v>
      </c>
    </row>
    <row r="11" spans="1:18" ht="40.5" customHeight="1">
      <c r="A11" s="29" t="s">
        <v>211</v>
      </c>
      <c r="B11" s="8">
        <v>261</v>
      </c>
      <c r="C11" s="8">
        <v>99</v>
      </c>
      <c r="D11" s="8">
        <v>162</v>
      </c>
      <c r="E11" s="9">
        <v>1.1200000000000001</v>
      </c>
      <c r="F11" s="8">
        <v>35</v>
      </c>
      <c r="G11" s="8">
        <v>72</v>
      </c>
      <c r="H11" s="8">
        <v>10</v>
      </c>
      <c r="I11" s="8">
        <v>28</v>
      </c>
      <c r="J11" s="8">
        <v>7</v>
      </c>
      <c r="K11" s="8">
        <v>18</v>
      </c>
      <c r="L11" s="8">
        <v>8</v>
      </c>
      <c r="M11" s="8">
        <v>9</v>
      </c>
      <c r="N11" s="8">
        <v>1</v>
      </c>
      <c r="O11" s="8">
        <v>12</v>
      </c>
      <c r="P11" s="8">
        <v>38</v>
      </c>
      <c r="Q11" s="8">
        <v>23</v>
      </c>
    </row>
    <row r="12" spans="1:18" ht="40.5" customHeight="1">
      <c r="A12" s="11" t="s">
        <v>212</v>
      </c>
      <c r="B12" s="8">
        <v>751</v>
      </c>
      <c r="C12" s="8">
        <v>202</v>
      </c>
      <c r="D12" s="8">
        <v>549</v>
      </c>
      <c r="E12" s="9">
        <v>3.22</v>
      </c>
      <c r="F12" s="8">
        <v>45</v>
      </c>
      <c r="G12" s="8">
        <v>77</v>
      </c>
      <c r="H12" s="8">
        <v>120</v>
      </c>
      <c r="I12" s="8">
        <v>201</v>
      </c>
      <c r="J12" s="8">
        <v>5</v>
      </c>
      <c r="K12" s="8">
        <v>25</v>
      </c>
      <c r="L12" s="8">
        <v>16</v>
      </c>
      <c r="M12" s="8">
        <v>212</v>
      </c>
      <c r="N12" s="8">
        <v>11</v>
      </c>
      <c r="O12" s="8">
        <v>25</v>
      </c>
      <c r="P12" s="8">
        <v>5</v>
      </c>
      <c r="Q12" s="8">
        <v>9</v>
      </c>
    </row>
    <row r="13" spans="1:18" ht="40.5" customHeight="1">
      <c r="A13" s="11" t="s">
        <v>213</v>
      </c>
      <c r="B13" s="8">
        <v>660</v>
      </c>
      <c r="C13" s="8">
        <v>236</v>
      </c>
      <c r="D13" s="8">
        <v>424</v>
      </c>
      <c r="E13" s="9">
        <v>2.83</v>
      </c>
      <c r="F13" s="8">
        <v>45</v>
      </c>
      <c r="G13" s="8">
        <v>133</v>
      </c>
      <c r="H13" s="8">
        <v>109</v>
      </c>
      <c r="I13" s="8">
        <v>139</v>
      </c>
      <c r="J13" s="8">
        <v>24</v>
      </c>
      <c r="K13" s="8">
        <v>63</v>
      </c>
      <c r="L13" s="8">
        <v>37</v>
      </c>
      <c r="M13" s="8">
        <v>38</v>
      </c>
      <c r="N13" s="8">
        <v>6</v>
      </c>
      <c r="O13" s="8">
        <v>22</v>
      </c>
      <c r="P13" s="8">
        <v>15</v>
      </c>
      <c r="Q13" s="8">
        <v>29</v>
      </c>
    </row>
    <row r="14" spans="1:18" ht="40.5" customHeight="1">
      <c r="A14" s="11" t="s">
        <v>214</v>
      </c>
      <c r="B14" s="8">
        <v>895</v>
      </c>
      <c r="C14" s="8">
        <v>365</v>
      </c>
      <c r="D14" s="8">
        <v>530</v>
      </c>
      <c r="E14" s="9">
        <v>3.83</v>
      </c>
      <c r="F14" s="8">
        <v>95</v>
      </c>
      <c r="G14" s="8">
        <v>182</v>
      </c>
      <c r="H14" s="8">
        <v>123</v>
      </c>
      <c r="I14" s="8">
        <v>173</v>
      </c>
      <c r="J14" s="8">
        <v>30</v>
      </c>
      <c r="K14" s="8">
        <v>64</v>
      </c>
      <c r="L14" s="8">
        <v>86</v>
      </c>
      <c r="M14" s="8">
        <v>57</v>
      </c>
      <c r="N14" s="8">
        <v>12</v>
      </c>
      <c r="O14" s="8">
        <v>16</v>
      </c>
      <c r="P14" s="8">
        <v>19</v>
      </c>
      <c r="Q14" s="8">
        <v>38</v>
      </c>
    </row>
    <row r="15" spans="1:18" ht="40.5" customHeight="1">
      <c r="A15" s="11" t="s">
        <v>215</v>
      </c>
      <c r="B15" s="8">
        <v>1000</v>
      </c>
      <c r="C15" s="8">
        <v>441</v>
      </c>
      <c r="D15" s="8">
        <v>559</v>
      </c>
      <c r="E15" s="9">
        <v>4.28</v>
      </c>
      <c r="F15" s="8">
        <v>164</v>
      </c>
      <c r="G15" s="8">
        <v>198</v>
      </c>
      <c r="H15" s="8">
        <v>132</v>
      </c>
      <c r="I15" s="8">
        <v>174</v>
      </c>
      <c r="J15" s="8">
        <v>40</v>
      </c>
      <c r="K15" s="8">
        <v>77</v>
      </c>
      <c r="L15" s="8">
        <v>53</v>
      </c>
      <c r="M15" s="8">
        <v>52</v>
      </c>
      <c r="N15" s="8">
        <v>17</v>
      </c>
      <c r="O15" s="8">
        <v>22</v>
      </c>
      <c r="P15" s="8">
        <v>35</v>
      </c>
      <c r="Q15" s="8">
        <v>36</v>
      </c>
    </row>
    <row r="16" spans="1:18" ht="40.5" customHeight="1">
      <c r="A16" s="11" t="s">
        <v>216</v>
      </c>
      <c r="B16" s="8">
        <v>1362</v>
      </c>
      <c r="C16" s="8">
        <v>672</v>
      </c>
      <c r="D16" s="8">
        <v>690</v>
      </c>
      <c r="E16" s="9">
        <v>5.83</v>
      </c>
      <c r="F16" s="8">
        <v>302</v>
      </c>
      <c r="G16" s="8">
        <v>276</v>
      </c>
      <c r="H16" s="8">
        <v>201</v>
      </c>
      <c r="I16" s="8">
        <v>176</v>
      </c>
      <c r="J16" s="8">
        <v>84</v>
      </c>
      <c r="K16" s="8">
        <v>140</v>
      </c>
      <c r="L16" s="8">
        <v>37</v>
      </c>
      <c r="M16" s="8">
        <v>38</v>
      </c>
      <c r="N16" s="8">
        <v>19</v>
      </c>
      <c r="O16" s="8">
        <v>19</v>
      </c>
      <c r="P16" s="8">
        <v>29</v>
      </c>
      <c r="Q16" s="8">
        <v>41</v>
      </c>
    </row>
    <row r="17" spans="1:17" ht="40.5" customHeight="1">
      <c r="A17" s="11" t="s">
        <v>217</v>
      </c>
      <c r="B17" s="8">
        <v>1354</v>
      </c>
      <c r="C17" s="8">
        <v>678</v>
      </c>
      <c r="D17" s="8">
        <v>676</v>
      </c>
      <c r="E17" s="9">
        <v>5.8</v>
      </c>
      <c r="F17" s="8">
        <v>302</v>
      </c>
      <c r="G17" s="8">
        <v>289</v>
      </c>
      <c r="H17" s="8">
        <v>173</v>
      </c>
      <c r="I17" s="8">
        <v>156</v>
      </c>
      <c r="J17" s="8">
        <v>100</v>
      </c>
      <c r="K17" s="8">
        <v>125</v>
      </c>
      <c r="L17" s="8">
        <v>45</v>
      </c>
      <c r="M17" s="8">
        <v>43</v>
      </c>
      <c r="N17" s="8">
        <v>23</v>
      </c>
      <c r="O17" s="8">
        <v>16</v>
      </c>
      <c r="P17" s="8">
        <v>35</v>
      </c>
      <c r="Q17" s="8">
        <v>47</v>
      </c>
    </row>
    <row r="18" spans="1:17" ht="40.5" customHeight="1">
      <c r="A18" s="11" t="s">
        <v>218</v>
      </c>
      <c r="B18" s="8">
        <v>3078</v>
      </c>
      <c r="C18" s="8">
        <v>1676</v>
      </c>
      <c r="D18" s="8">
        <v>1402</v>
      </c>
      <c r="E18" s="9">
        <v>13.18</v>
      </c>
      <c r="F18" s="8">
        <v>669</v>
      </c>
      <c r="G18" s="8">
        <v>636</v>
      </c>
      <c r="H18" s="8">
        <v>413</v>
      </c>
      <c r="I18" s="8">
        <v>330</v>
      </c>
      <c r="J18" s="8">
        <v>392</v>
      </c>
      <c r="K18" s="8">
        <v>275</v>
      </c>
      <c r="L18" s="8">
        <v>91</v>
      </c>
      <c r="M18" s="8">
        <v>76</v>
      </c>
      <c r="N18" s="8">
        <v>27</v>
      </c>
      <c r="O18" s="8">
        <v>20</v>
      </c>
      <c r="P18" s="8">
        <v>84</v>
      </c>
      <c r="Q18" s="8">
        <v>65</v>
      </c>
    </row>
    <row r="19" spans="1:17" ht="40.5" customHeight="1">
      <c r="A19" s="11" t="s">
        <v>219</v>
      </c>
      <c r="B19" s="8">
        <v>2830</v>
      </c>
      <c r="C19" s="8">
        <v>1858</v>
      </c>
      <c r="D19" s="8">
        <v>972</v>
      </c>
      <c r="E19" s="9">
        <v>12.12</v>
      </c>
      <c r="F19" s="8">
        <v>783</v>
      </c>
      <c r="G19" s="8">
        <v>420</v>
      </c>
      <c r="H19" s="8">
        <v>393</v>
      </c>
      <c r="I19" s="8">
        <v>223</v>
      </c>
      <c r="J19" s="8">
        <v>444</v>
      </c>
      <c r="K19" s="8">
        <v>235</v>
      </c>
      <c r="L19" s="8">
        <v>93</v>
      </c>
      <c r="M19" s="8">
        <v>47</v>
      </c>
      <c r="N19" s="8">
        <v>32</v>
      </c>
      <c r="O19" s="8">
        <v>7</v>
      </c>
      <c r="P19" s="8">
        <v>113</v>
      </c>
      <c r="Q19" s="8">
        <v>40</v>
      </c>
    </row>
    <row r="20" spans="1:17" ht="40.5" customHeight="1">
      <c r="A20" s="11" t="s">
        <v>220</v>
      </c>
      <c r="B20" s="8">
        <v>2421</v>
      </c>
      <c r="C20" s="8">
        <v>1679</v>
      </c>
      <c r="D20" s="8">
        <v>742</v>
      </c>
      <c r="E20" s="9">
        <v>10.37</v>
      </c>
      <c r="F20" s="8">
        <v>747</v>
      </c>
      <c r="G20" s="8">
        <v>404</v>
      </c>
      <c r="H20" s="8">
        <v>359</v>
      </c>
      <c r="I20" s="8">
        <v>110</v>
      </c>
      <c r="J20" s="8">
        <v>371</v>
      </c>
      <c r="K20" s="8">
        <v>162</v>
      </c>
      <c r="L20" s="8">
        <v>84</v>
      </c>
      <c r="M20" s="8">
        <v>33</v>
      </c>
      <c r="N20" s="8">
        <v>19</v>
      </c>
      <c r="O20" s="8">
        <v>6</v>
      </c>
      <c r="P20" s="8">
        <v>99</v>
      </c>
      <c r="Q20" s="8">
        <v>27</v>
      </c>
    </row>
    <row r="21" spans="1:17" ht="40.5" customHeight="1">
      <c r="A21" s="11" t="s">
        <v>221</v>
      </c>
      <c r="B21" s="8">
        <v>8391</v>
      </c>
      <c r="C21" s="8">
        <v>6783</v>
      </c>
      <c r="D21" s="8">
        <v>1608</v>
      </c>
      <c r="E21" s="9">
        <v>35.94</v>
      </c>
      <c r="F21" s="8">
        <v>4507</v>
      </c>
      <c r="G21" s="8">
        <v>1096</v>
      </c>
      <c r="H21" s="8">
        <v>744</v>
      </c>
      <c r="I21" s="8">
        <v>152</v>
      </c>
      <c r="J21" s="8">
        <v>1040</v>
      </c>
      <c r="K21" s="8">
        <v>263</v>
      </c>
      <c r="L21" s="8">
        <v>257</v>
      </c>
      <c r="M21" s="8">
        <v>48</v>
      </c>
      <c r="N21" s="8">
        <v>30</v>
      </c>
      <c r="O21" s="8">
        <v>16</v>
      </c>
      <c r="P21" s="8">
        <v>205</v>
      </c>
      <c r="Q21" s="8">
        <v>33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42933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3371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710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47013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520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521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518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522</v>
      </c>
      <c r="Q3" s="817"/>
      <c r="R3" s="817"/>
    </row>
    <row r="4" spans="1:18" ht="18" customHeight="1">
      <c r="A4" s="3"/>
      <c r="B4" s="833" t="s">
        <v>519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523</v>
      </c>
      <c r="Q4" s="835"/>
      <c r="R4" s="835"/>
    </row>
    <row r="5" spans="1:18" s="4" customFormat="1" ht="34.15" customHeight="1">
      <c r="A5" s="830" t="s">
        <v>524</v>
      </c>
      <c r="B5" s="820" t="s">
        <v>525</v>
      </c>
      <c r="C5" s="821"/>
      <c r="D5" s="821"/>
      <c r="E5" s="822"/>
      <c r="F5" s="836" t="s">
        <v>526</v>
      </c>
      <c r="G5" s="836"/>
      <c r="H5" s="836" t="s">
        <v>527</v>
      </c>
      <c r="I5" s="836"/>
      <c r="J5" s="836" t="s">
        <v>528</v>
      </c>
      <c r="K5" s="836"/>
      <c r="L5" s="836" t="s">
        <v>529</v>
      </c>
      <c r="M5" s="836"/>
      <c r="N5" s="819" t="s">
        <v>530</v>
      </c>
      <c r="O5" s="819"/>
      <c r="P5" s="819" t="s">
        <v>531</v>
      </c>
      <c r="Q5" s="819"/>
    </row>
    <row r="6" spans="1:18" s="4" customFormat="1" ht="34.700000000000003" customHeight="1">
      <c r="A6" s="831"/>
      <c r="B6" s="820" t="s">
        <v>532</v>
      </c>
      <c r="C6" s="821"/>
      <c r="D6" s="822"/>
      <c r="E6" s="5" t="s">
        <v>533</v>
      </c>
      <c r="F6" s="819" t="s">
        <v>534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535</v>
      </c>
      <c r="C7" s="28" t="s">
        <v>536</v>
      </c>
      <c r="D7" s="28" t="s">
        <v>537</v>
      </c>
      <c r="E7" s="7" t="s">
        <v>538</v>
      </c>
      <c r="F7" s="6" t="s">
        <v>539</v>
      </c>
      <c r="G7" s="6" t="s">
        <v>540</v>
      </c>
      <c r="H7" s="6" t="s">
        <v>539</v>
      </c>
      <c r="I7" s="6" t="s">
        <v>540</v>
      </c>
      <c r="J7" s="6" t="s">
        <v>539</v>
      </c>
      <c r="K7" s="6" t="s">
        <v>540</v>
      </c>
      <c r="L7" s="6" t="s">
        <v>539</v>
      </c>
      <c r="M7" s="6" t="s">
        <v>540</v>
      </c>
      <c r="N7" s="6" t="s">
        <v>539</v>
      </c>
      <c r="O7" s="6" t="s">
        <v>540</v>
      </c>
      <c r="P7" s="6" t="s">
        <v>539</v>
      </c>
      <c r="Q7" s="6" t="s">
        <v>540</v>
      </c>
    </row>
    <row r="8" spans="1:18" ht="40.5" customHeight="1">
      <c r="A8" s="12" t="s">
        <v>541</v>
      </c>
      <c r="B8" s="18">
        <v>23324</v>
      </c>
      <c r="C8" s="18">
        <v>14912</v>
      </c>
      <c r="D8" s="8">
        <v>8412</v>
      </c>
      <c r="E8" s="19">
        <v>100</v>
      </c>
      <c r="F8" s="8">
        <v>7798</v>
      </c>
      <c r="G8" s="8">
        <v>3817</v>
      </c>
      <c r="H8" s="8">
        <v>2823</v>
      </c>
      <c r="I8" s="8">
        <v>1886</v>
      </c>
      <c r="J8" s="8">
        <v>2581</v>
      </c>
      <c r="K8" s="8">
        <v>1477</v>
      </c>
      <c r="L8" s="8">
        <v>821</v>
      </c>
      <c r="M8" s="8">
        <v>659</v>
      </c>
      <c r="N8" s="8">
        <v>201</v>
      </c>
      <c r="O8" s="8">
        <v>179</v>
      </c>
      <c r="P8" s="8">
        <v>688</v>
      </c>
      <c r="Q8" s="8">
        <v>394</v>
      </c>
    </row>
    <row r="9" spans="1:18" ht="40.5" customHeight="1">
      <c r="A9" s="29" t="s">
        <v>542</v>
      </c>
      <c r="B9" s="8">
        <v>377</v>
      </c>
      <c r="C9" s="8">
        <v>282</v>
      </c>
      <c r="D9" s="8">
        <v>95</v>
      </c>
      <c r="E9" s="9">
        <v>1.62</v>
      </c>
      <c r="F9" s="8">
        <v>166</v>
      </c>
      <c r="G9" s="8">
        <v>30</v>
      </c>
      <c r="H9" s="8">
        <v>31</v>
      </c>
      <c r="I9" s="8">
        <v>30</v>
      </c>
      <c r="J9" s="8">
        <v>73</v>
      </c>
      <c r="K9" s="8">
        <v>26</v>
      </c>
      <c r="L9" s="8">
        <v>4</v>
      </c>
      <c r="M9" s="8">
        <v>5</v>
      </c>
      <c r="N9" s="8">
        <v>2</v>
      </c>
      <c r="O9" s="8">
        <v>2</v>
      </c>
      <c r="P9" s="8">
        <v>6</v>
      </c>
      <c r="Q9" s="8">
        <v>2</v>
      </c>
    </row>
    <row r="10" spans="1:18" ht="40.5" customHeight="1">
      <c r="A10" s="29" t="s">
        <v>543</v>
      </c>
      <c r="B10" s="8">
        <v>58</v>
      </c>
      <c r="C10" s="8">
        <v>34</v>
      </c>
      <c r="D10" s="8">
        <v>24</v>
      </c>
      <c r="E10" s="9">
        <v>0.25</v>
      </c>
      <c r="F10" s="8">
        <v>22</v>
      </c>
      <c r="G10" s="8">
        <v>12</v>
      </c>
      <c r="H10" s="8">
        <v>5</v>
      </c>
      <c r="I10" s="8">
        <v>4</v>
      </c>
      <c r="J10" s="8">
        <v>3</v>
      </c>
      <c r="K10" s="8">
        <v>3</v>
      </c>
      <c r="L10" s="8">
        <v>3</v>
      </c>
      <c r="M10" s="8">
        <v>3</v>
      </c>
      <c r="N10" s="8">
        <v>0</v>
      </c>
      <c r="O10" s="8">
        <v>0</v>
      </c>
      <c r="P10" s="8">
        <v>1</v>
      </c>
      <c r="Q10" s="8">
        <v>2</v>
      </c>
    </row>
    <row r="11" spans="1:18" ht="40.5" customHeight="1">
      <c r="A11" s="29" t="s">
        <v>544</v>
      </c>
      <c r="B11" s="8">
        <v>251</v>
      </c>
      <c r="C11" s="8">
        <v>100</v>
      </c>
      <c r="D11" s="8">
        <v>151</v>
      </c>
      <c r="E11" s="9">
        <v>1.08</v>
      </c>
      <c r="F11" s="8">
        <v>36</v>
      </c>
      <c r="G11" s="8">
        <v>47</v>
      </c>
      <c r="H11" s="8">
        <v>14</v>
      </c>
      <c r="I11" s="8">
        <v>32</v>
      </c>
      <c r="J11" s="8">
        <v>5</v>
      </c>
      <c r="K11" s="8">
        <v>17</v>
      </c>
      <c r="L11" s="8">
        <v>7</v>
      </c>
      <c r="M11" s="8">
        <v>12</v>
      </c>
      <c r="N11" s="8">
        <v>1</v>
      </c>
      <c r="O11" s="8">
        <v>21</v>
      </c>
      <c r="P11" s="8">
        <v>37</v>
      </c>
      <c r="Q11" s="8">
        <v>22</v>
      </c>
    </row>
    <row r="12" spans="1:18" ht="40.5" customHeight="1">
      <c r="A12" s="11" t="s">
        <v>545</v>
      </c>
      <c r="B12" s="8">
        <v>748</v>
      </c>
      <c r="C12" s="8">
        <v>191</v>
      </c>
      <c r="D12" s="8">
        <v>557</v>
      </c>
      <c r="E12" s="9">
        <v>3.21</v>
      </c>
      <c r="F12" s="8">
        <v>37</v>
      </c>
      <c r="G12" s="8">
        <v>88</v>
      </c>
      <c r="H12" s="8">
        <v>116</v>
      </c>
      <c r="I12" s="8">
        <v>189</v>
      </c>
      <c r="J12" s="8">
        <v>8</v>
      </c>
      <c r="K12" s="8">
        <v>30</v>
      </c>
      <c r="L12" s="8">
        <v>17</v>
      </c>
      <c r="M12" s="8">
        <v>219</v>
      </c>
      <c r="N12" s="8">
        <v>8</v>
      </c>
      <c r="O12" s="8">
        <v>22</v>
      </c>
      <c r="P12" s="8">
        <v>5</v>
      </c>
      <c r="Q12" s="8">
        <v>9</v>
      </c>
    </row>
    <row r="13" spans="1:18" ht="40.5" customHeight="1">
      <c r="A13" s="11" t="s">
        <v>546</v>
      </c>
      <c r="B13" s="8">
        <v>678</v>
      </c>
      <c r="C13" s="8">
        <v>234</v>
      </c>
      <c r="D13" s="8">
        <v>444</v>
      </c>
      <c r="E13" s="9">
        <v>2.91</v>
      </c>
      <c r="F13" s="8">
        <v>39</v>
      </c>
      <c r="G13" s="8">
        <v>156</v>
      </c>
      <c r="H13" s="8">
        <v>114</v>
      </c>
      <c r="I13" s="8">
        <v>146</v>
      </c>
      <c r="J13" s="8">
        <v>22</v>
      </c>
      <c r="K13" s="8">
        <v>62</v>
      </c>
      <c r="L13" s="8">
        <v>37</v>
      </c>
      <c r="M13" s="8">
        <v>36</v>
      </c>
      <c r="N13" s="8">
        <v>7</v>
      </c>
      <c r="O13" s="8">
        <v>20</v>
      </c>
      <c r="P13" s="8">
        <v>15</v>
      </c>
      <c r="Q13" s="8">
        <v>24</v>
      </c>
    </row>
    <row r="14" spans="1:18" ht="40.5" customHeight="1">
      <c r="A14" s="11" t="s">
        <v>547</v>
      </c>
      <c r="B14" s="8">
        <v>890</v>
      </c>
      <c r="C14" s="8">
        <v>364</v>
      </c>
      <c r="D14" s="8">
        <v>526</v>
      </c>
      <c r="E14" s="9">
        <v>3.82</v>
      </c>
      <c r="F14" s="8">
        <v>93</v>
      </c>
      <c r="G14" s="8">
        <v>183</v>
      </c>
      <c r="H14" s="8">
        <v>122</v>
      </c>
      <c r="I14" s="8">
        <v>169</v>
      </c>
      <c r="J14" s="8">
        <v>26</v>
      </c>
      <c r="K14" s="8">
        <v>65</v>
      </c>
      <c r="L14" s="8">
        <v>88</v>
      </c>
      <c r="M14" s="8">
        <v>55</v>
      </c>
      <c r="N14" s="8">
        <v>17</v>
      </c>
      <c r="O14" s="8">
        <v>15</v>
      </c>
      <c r="P14" s="8">
        <v>18</v>
      </c>
      <c r="Q14" s="8">
        <v>39</v>
      </c>
    </row>
    <row r="15" spans="1:18" ht="40.5" customHeight="1">
      <c r="A15" s="11" t="s">
        <v>548</v>
      </c>
      <c r="B15" s="8">
        <v>1055</v>
      </c>
      <c r="C15" s="8">
        <v>441</v>
      </c>
      <c r="D15" s="8">
        <v>614</v>
      </c>
      <c r="E15" s="9">
        <v>4.5199999999999996</v>
      </c>
      <c r="F15" s="8">
        <v>148</v>
      </c>
      <c r="G15" s="8">
        <v>253</v>
      </c>
      <c r="H15" s="8">
        <v>150</v>
      </c>
      <c r="I15" s="8">
        <v>175</v>
      </c>
      <c r="J15" s="8">
        <v>40</v>
      </c>
      <c r="K15" s="8">
        <v>77</v>
      </c>
      <c r="L15" s="8">
        <v>50</v>
      </c>
      <c r="M15" s="8">
        <v>52</v>
      </c>
      <c r="N15" s="8">
        <v>20</v>
      </c>
      <c r="O15" s="8">
        <v>21</v>
      </c>
      <c r="P15" s="8">
        <v>33</v>
      </c>
      <c r="Q15" s="8">
        <v>36</v>
      </c>
    </row>
    <row r="16" spans="1:18" ht="40.5" customHeight="1">
      <c r="A16" s="11" t="s">
        <v>549</v>
      </c>
      <c r="B16" s="8">
        <v>1393</v>
      </c>
      <c r="C16" s="8">
        <v>668</v>
      </c>
      <c r="D16" s="8">
        <v>725</v>
      </c>
      <c r="E16" s="9">
        <v>5.97</v>
      </c>
      <c r="F16" s="8">
        <v>296</v>
      </c>
      <c r="G16" s="8">
        <v>327</v>
      </c>
      <c r="H16" s="8">
        <v>195</v>
      </c>
      <c r="I16" s="8">
        <v>161</v>
      </c>
      <c r="J16" s="8">
        <v>81</v>
      </c>
      <c r="K16" s="8">
        <v>136</v>
      </c>
      <c r="L16" s="8">
        <v>44</v>
      </c>
      <c r="M16" s="8">
        <v>40</v>
      </c>
      <c r="N16" s="8">
        <v>21</v>
      </c>
      <c r="O16" s="8">
        <v>17</v>
      </c>
      <c r="P16" s="8">
        <v>31</v>
      </c>
      <c r="Q16" s="8">
        <v>44</v>
      </c>
    </row>
    <row r="17" spans="1:17" ht="40.5" customHeight="1">
      <c r="A17" s="11" t="s">
        <v>550</v>
      </c>
      <c r="B17" s="8">
        <v>1411</v>
      </c>
      <c r="C17" s="8">
        <v>701</v>
      </c>
      <c r="D17" s="8">
        <v>710</v>
      </c>
      <c r="E17" s="9">
        <v>6.05</v>
      </c>
      <c r="F17" s="8">
        <v>340</v>
      </c>
      <c r="G17" s="8">
        <v>303</v>
      </c>
      <c r="H17" s="8">
        <v>167</v>
      </c>
      <c r="I17" s="8">
        <v>173</v>
      </c>
      <c r="J17" s="8">
        <v>99</v>
      </c>
      <c r="K17" s="8">
        <v>130</v>
      </c>
      <c r="L17" s="8">
        <v>44</v>
      </c>
      <c r="M17" s="8">
        <v>44</v>
      </c>
      <c r="N17" s="8">
        <v>16</v>
      </c>
      <c r="O17" s="8">
        <v>14</v>
      </c>
      <c r="P17" s="8">
        <v>35</v>
      </c>
      <c r="Q17" s="8">
        <v>46</v>
      </c>
    </row>
    <row r="18" spans="1:17" ht="40.5" customHeight="1">
      <c r="A18" s="11" t="s">
        <v>551</v>
      </c>
      <c r="B18" s="8">
        <v>3358</v>
      </c>
      <c r="C18" s="8">
        <v>1806</v>
      </c>
      <c r="D18" s="8">
        <v>1552</v>
      </c>
      <c r="E18" s="9">
        <v>14.4</v>
      </c>
      <c r="F18" s="8">
        <v>788</v>
      </c>
      <c r="G18" s="8">
        <v>791</v>
      </c>
      <c r="H18" s="8">
        <v>411</v>
      </c>
      <c r="I18" s="8">
        <v>329</v>
      </c>
      <c r="J18" s="8">
        <v>403</v>
      </c>
      <c r="K18" s="8">
        <v>276</v>
      </c>
      <c r="L18" s="8">
        <v>91</v>
      </c>
      <c r="M18" s="8">
        <v>73</v>
      </c>
      <c r="N18" s="8">
        <v>28</v>
      </c>
      <c r="O18" s="8">
        <v>16</v>
      </c>
      <c r="P18" s="8">
        <v>85</v>
      </c>
      <c r="Q18" s="8">
        <v>67</v>
      </c>
    </row>
    <row r="19" spans="1:17" ht="40.5" customHeight="1">
      <c r="A19" s="11" t="s">
        <v>552</v>
      </c>
      <c r="B19" s="8">
        <v>3202</v>
      </c>
      <c r="C19" s="8">
        <v>2102</v>
      </c>
      <c r="D19" s="8">
        <v>1100</v>
      </c>
      <c r="E19" s="9">
        <v>13.73</v>
      </c>
      <c r="F19" s="8">
        <v>1011</v>
      </c>
      <c r="G19" s="8">
        <v>558</v>
      </c>
      <c r="H19" s="8">
        <v>401</v>
      </c>
      <c r="I19" s="8">
        <v>220</v>
      </c>
      <c r="J19" s="8">
        <v>452</v>
      </c>
      <c r="K19" s="8">
        <v>233</v>
      </c>
      <c r="L19" s="8">
        <v>94</v>
      </c>
      <c r="M19" s="8">
        <v>41</v>
      </c>
      <c r="N19" s="8">
        <v>31</v>
      </c>
      <c r="O19" s="8">
        <v>8</v>
      </c>
      <c r="P19" s="8">
        <v>113</v>
      </c>
      <c r="Q19" s="8">
        <v>40</v>
      </c>
    </row>
    <row r="20" spans="1:17" ht="40.5" customHeight="1">
      <c r="A20" s="11" t="s">
        <v>553</v>
      </c>
      <c r="B20" s="8">
        <v>2715</v>
      </c>
      <c r="C20" s="8">
        <v>1941</v>
      </c>
      <c r="D20" s="8">
        <v>774</v>
      </c>
      <c r="E20" s="9">
        <v>11.64</v>
      </c>
      <c r="F20" s="8">
        <v>1017</v>
      </c>
      <c r="G20" s="8">
        <v>432</v>
      </c>
      <c r="H20" s="8">
        <v>359</v>
      </c>
      <c r="I20" s="8">
        <v>110</v>
      </c>
      <c r="J20" s="8">
        <v>338</v>
      </c>
      <c r="K20" s="8">
        <v>162</v>
      </c>
      <c r="L20" s="8">
        <v>107</v>
      </c>
      <c r="M20" s="8">
        <v>33</v>
      </c>
      <c r="N20" s="8">
        <v>19</v>
      </c>
      <c r="O20" s="8">
        <v>7</v>
      </c>
      <c r="P20" s="8">
        <v>101</v>
      </c>
      <c r="Q20" s="8">
        <v>30</v>
      </c>
    </row>
    <row r="21" spans="1:17" ht="40.5" customHeight="1">
      <c r="A21" s="11" t="s">
        <v>554</v>
      </c>
      <c r="B21" s="8">
        <v>7188</v>
      </c>
      <c r="C21" s="8">
        <v>6048</v>
      </c>
      <c r="D21" s="8">
        <v>1140</v>
      </c>
      <c r="E21" s="9">
        <v>30.82</v>
      </c>
      <c r="F21" s="8">
        <v>3805</v>
      </c>
      <c r="G21" s="8">
        <v>637</v>
      </c>
      <c r="H21" s="8">
        <v>738</v>
      </c>
      <c r="I21" s="8">
        <v>148</v>
      </c>
      <c r="J21" s="8">
        <v>1031</v>
      </c>
      <c r="K21" s="8">
        <v>260</v>
      </c>
      <c r="L21" s="8">
        <v>235</v>
      </c>
      <c r="M21" s="8">
        <v>46</v>
      </c>
      <c r="N21" s="8">
        <v>31</v>
      </c>
      <c r="O21" s="8">
        <v>16</v>
      </c>
      <c r="P21" s="8">
        <v>208</v>
      </c>
      <c r="Q21" s="8">
        <v>33</v>
      </c>
    </row>
    <row r="22" spans="1:17" ht="29.65" customHeight="1">
      <c r="A22" s="823" t="s">
        <v>555</v>
      </c>
      <c r="B22" s="825" t="s">
        <v>556</v>
      </c>
      <c r="C22" s="826"/>
      <c r="D22" s="826"/>
      <c r="E22" s="826"/>
      <c r="F22" s="826"/>
      <c r="G22" s="826"/>
      <c r="H22" s="826"/>
      <c r="I22" s="827"/>
      <c r="J22" s="811">
        <v>41307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557</v>
      </c>
      <c r="C23" s="829"/>
      <c r="D23" s="823"/>
      <c r="E23" s="826" t="s">
        <v>558</v>
      </c>
      <c r="F23" s="826"/>
      <c r="G23" s="826"/>
      <c r="H23" s="826"/>
      <c r="I23" s="827"/>
      <c r="J23" s="811">
        <v>3574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559</v>
      </c>
      <c r="F24" s="809"/>
      <c r="G24" s="809"/>
      <c r="H24" s="809"/>
      <c r="I24" s="810"/>
      <c r="J24" s="811">
        <v>917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560</v>
      </c>
      <c r="C25" s="809"/>
      <c r="D25" s="809"/>
      <c r="E25" s="809"/>
      <c r="F25" s="809"/>
      <c r="G25" s="809"/>
      <c r="H25" s="809"/>
      <c r="I25" s="810"/>
      <c r="J25" s="811">
        <v>45798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561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562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563</v>
      </c>
    </row>
    <row r="30" spans="1:17" s="16" customFormat="1" ht="14.25">
      <c r="A30" s="16" t="s">
        <v>564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516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517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23105</v>
      </c>
      <c r="C8" s="18">
        <v>14718</v>
      </c>
      <c r="D8" s="8">
        <v>8387</v>
      </c>
      <c r="E8" s="19">
        <v>100</v>
      </c>
      <c r="F8" s="8">
        <v>7676</v>
      </c>
      <c r="G8" s="8">
        <v>3784</v>
      </c>
      <c r="H8" s="8">
        <v>2939</v>
      </c>
      <c r="I8" s="8">
        <v>1944</v>
      </c>
      <c r="J8" s="8">
        <v>2562</v>
      </c>
      <c r="K8" s="8">
        <v>1465</v>
      </c>
      <c r="L8" s="8">
        <v>790</v>
      </c>
      <c r="M8" s="8">
        <v>653</v>
      </c>
      <c r="N8" s="8">
        <v>194</v>
      </c>
      <c r="O8" s="8">
        <v>178</v>
      </c>
      <c r="P8" s="8">
        <v>557</v>
      </c>
      <c r="Q8" s="8">
        <v>363</v>
      </c>
    </row>
    <row r="9" spans="1:18" ht="40.5" customHeight="1">
      <c r="A9" s="29" t="s">
        <v>209</v>
      </c>
      <c r="B9" s="8">
        <v>375</v>
      </c>
      <c r="C9" s="8">
        <v>274</v>
      </c>
      <c r="D9" s="8">
        <v>101</v>
      </c>
      <c r="E9" s="9">
        <v>1.62</v>
      </c>
      <c r="F9" s="8">
        <v>144</v>
      </c>
      <c r="G9" s="8">
        <v>27</v>
      </c>
      <c r="H9" s="8">
        <v>35</v>
      </c>
      <c r="I9" s="8">
        <v>34</v>
      </c>
      <c r="J9" s="8">
        <v>88</v>
      </c>
      <c r="K9" s="8">
        <v>23</v>
      </c>
      <c r="L9" s="8">
        <v>5</v>
      </c>
      <c r="M9" s="8">
        <v>12</v>
      </c>
      <c r="N9" s="8">
        <v>0</v>
      </c>
      <c r="O9" s="8">
        <v>1</v>
      </c>
      <c r="P9" s="8">
        <v>2</v>
      </c>
      <c r="Q9" s="8">
        <v>4</v>
      </c>
    </row>
    <row r="10" spans="1:18" ht="40.5" customHeight="1">
      <c r="A10" s="29" t="s">
        <v>210</v>
      </c>
      <c r="B10" s="8">
        <v>54</v>
      </c>
      <c r="C10" s="8">
        <v>27</v>
      </c>
      <c r="D10" s="8">
        <v>27</v>
      </c>
      <c r="E10" s="9">
        <v>0.23</v>
      </c>
      <c r="F10" s="8">
        <v>21</v>
      </c>
      <c r="G10" s="8">
        <v>15</v>
      </c>
      <c r="H10" s="8">
        <v>4</v>
      </c>
      <c r="I10" s="8">
        <v>4</v>
      </c>
      <c r="J10" s="8">
        <v>1</v>
      </c>
      <c r="K10" s="8">
        <v>3</v>
      </c>
      <c r="L10" s="8">
        <v>0</v>
      </c>
      <c r="M10" s="8">
        <v>3</v>
      </c>
      <c r="N10" s="8">
        <v>0</v>
      </c>
      <c r="O10" s="8">
        <v>0</v>
      </c>
      <c r="P10" s="8">
        <v>1</v>
      </c>
      <c r="Q10" s="8">
        <v>2</v>
      </c>
    </row>
    <row r="11" spans="1:18" ht="40.5" customHeight="1">
      <c r="A11" s="29" t="s">
        <v>211</v>
      </c>
      <c r="B11" s="8">
        <v>288</v>
      </c>
      <c r="C11" s="8">
        <v>128</v>
      </c>
      <c r="D11" s="8">
        <v>160</v>
      </c>
      <c r="E11" s="9">
        <v>1.25</v>
      </c>
      <c r="F11" s="8">
        <v>30</v>
      </c>
      <c r="G11" s="8">
        <v>49</v>
      </c>
      <c r="H11" s="8">
        <v>49</v>
      </c>
      <c r="I11" s="8">
        <v>62</v>
      </c>
      <c r="J11" s="8">
        <v>5</v>
      </c>
      <c r="K11" s="8">
        <v>12</v>
      </c>
      <c r="L11" s="8">
        <v>7</v>
      </c>
      <c r="M11" s="8">
        <v>8</v>
      </c>
      <c r="N11" s="8">
        <v>1</v>
      </c>
      <c r="O11" s="8">
        <v>11</v>
      </c>
      <c r="P11" s="8">
        <v>36</v>
      </c>
      <c r="Q11" s="8">
        <v>18</v>
      </c>
    </row>
    <row r="12" spans="1:18" ht="40.5" customHeight="1">
      <c r="A12" s="11" t="s">
        <v>212</v>
      </c>
      <c r="B12" s="8">
        <v>781</v>
      </c>
      <c r="C12" s="8">
        <v>222</v>
      </c>
      <c r="D12" s="8">
        <v>559</v>
      </c>
      <c r="E12" s="9">
        <v>3.38</v>
      </c>
      <c r="F12" s="8">
        <v>38</v>
      </c>
      <c r="G12" s="8">
        <v>80</v>
      </c>
      <c r="H12" s="8">
        <v>146</v>
      </c>
      <c r="I12" s="8">
        <v>192</v>
      </c>
      <c r="J12" s="8">
        <v>10</v>
      </c>
      <c r="K12" s="8">
        <v>34</v>
      </c>
      <c r="L12" s="8">
        <v>16</v>
      </c>
      <c r="M12" s="8">
        <v>220</v>
      </c>
      <c r="N12" s="8">
        <v>4</v>
      </c>
      <c r="O12" s="8">
        <v>21</v>
      </c>
      <c r="P12" s="8">
        <v>8</v>
      </c>
      <c r="Q12" s="8">
        <v>12</v>
      </c>
    </row>
    <row r="13" spans="1:18" ht="40.5" customHeight="1">
      <c r="A13" s="11" t="s">
        <v>213</v>
      </c>
      <c r="B13" s="8">
        <v>807</v>
      </c>
      <c r="C13" s="8">
        <v>344</v>
      </c>
      <c r="D13" s="8">
        <v>463</v>
      </c>
      <c r="E13" s="9">
        <v>3.49</v>
      </c>
      <c r="F13" s="8">
        <v>36</v>
      </c>
      <c r="G13" s="8">
        <v>146</v>
      </c>
      <c r="H13" s="8">
        <v>217</v>
      </c>
      <c r="I13" s="8">
        <v>174</v>
      </c>
      <c r="J13" s="8">
        <v>25</v>
      </c>
      <c r="K13" s="8">
        <v>59</v>
      </c>
      <c r="L13" s="8">
        <v>46</v>
      </c>
      <c r="M13" s="8">
        <v>34</v>
      </c>
      <c r="N13" s="8">
        <v>9</v>
      </c>
      <c r="O13" s="8">
        <v>26</v>
      </c>
      <c r="P13" s="8">
        <v>11</v>
      </c>
      <c r="Q13" s="8">
        <v>24</v>
      </c>
    </row>
    <row r="14" spans="1:18" ht="40.5" customHeight="1">
      <c r="A14" s="11" t="s">
        <v>214</v>
      </c>
      <c r="B14" s="8">
        <v>945</v>
      </c>
      <c r="C14" s="8">
        <v>369</v>
      </c>
      <c r="D14" s="8">
        <v>576</v>
      </c>
      <c r="E14" s="9">
        <v>4.09</v>
      </c>
      <c r="F14" s="8">
        <v>85</v>
      </c>
      <c r="G14" s="8">
        <v>196</v>
      </c>
      <c r="H14" s="8">
        <v>150</v>
      </c>
      <c r="I14" s="8">
        <v>202</v>
      </c>
      <c r="J14" s="8">
        <v>27</v>
      </c>
      <c r="K14" s="8">
        <v>65</v>
      </c>
      <c r="L14" s="8">
        <v>79</v>
      </c>
      <c r="M14" s="8">
        <v>60</v>
      </c>
      <c r="N14" s="8">
        <v>12</v>
      </c>
      <c r="O14" s="8">
        <v>16</v>
      </c>
      <c r="P14" s="8">
        <v>16</v>
      </c>
      <c r="Q14" s="8">
        <v>37</v>
      </c>
    </row>
    <row r="15" spans="1:18" ht="40.5" customHeight="1">
      <c r="A15" s="11" t="s">
        <v>215</v>
      </c>
      <c r="B15" s="8">
        <v>1067</v>
      </c>
      <c r="C15" s="8">
        <v>451</v>
      </c>
      <c r="D15" s="8">
        <v>616</v>
      </c>
      <c r="E15" s="9">
        <v>4.62</v>
      </c>
      <c r="F15" s="8">
        <v>134</v>
      </c>
      <c r="G15" s="8">
        <v>268</v>
      </c>
      <c r="H15" s="8">
        <v>189</v>
      </c>
      <c r="I15" s="8">
        <v>173</v>
      </c>
      <c r="J15" s="8">
        <v>39</v>
      </c>
      <c r="K15" s="8">
        <v>75</v>
      </c>
      <c r="L15" s="8">
        <v>44</v>
      </c>
      <c r="M15" s="8">
        <v>50</v>
      </c>
      <c r="N15" s="8">
        <v>15</v>
      </c>
      <c r="O15" s="8">
        <v>22</v>
      </c>
      <c r="P15" s="8">
        <v>30</v>
      </c>
      <c r="Q15" s="8">
        <v>28</v>
      </c>
    </row>
    <row r="16" spans="1:18" ht="40.5" customHeight="1">
      <c r="A16" s="11" t="s">
        <v>216</v>
      </c>
      <c r="B16" s="8">
        <v>1339</v>
      </c>
      <c r="C16" s="8">
        <v>623</v>
      </c>
      <c r="D16" s="8">
        <v>716</v>
      </c>
      <c r="E16" s="9">
        <v>5.8</v>
      </c>
      <c r="F16" s="8">
        <v>285</v>
      </c>
      <c r="G16" s="8">
        <v>296</v>
      </c>
      <c r="H16" s="8">
        <v>168</v>
      </c>
      <c r="I16" s="8">
        <v>180</v>
      </c>
      <c r="J16" s="8">
        <v>76</v>
      </c>
      <c r="K16" s="8">
        <v>132</v>
      </c>
      <c r="L16" s="8">
        <v>44</v>
      </c>
      <c r="M16" s="8">
        <v>44</v>
      </c>
      <c r="N16" s="8">
        <v>20</v>
      </c>
      <c r="O16" s="8">
        <v>18</v>
      </c>
      <c r="P16" s="8">
        <v>30</v>
      </c>
      <c r="Q16" s="8">
        <v>46</v>
      </c>
    </row>
    <row r="17" spans="1:17" ht="40.5" customHeight="1">
      <c r="A17" s="11" t="s">
        <v>217</v>
      </c>
      <c r="B17" s="8">
        <v>1358</v>
      </c>
      <c r="C17" s="8">
        <v>649</v>
      </c>
      <c r="D17" s="8">
        <v>709</v>
      </c>
      <c r="E17" s="9">
        <v>5.88</v>
      </c>
      <c r="F17" s="8">
        <v>307</v>
      </c>
      <c r="G17" s="8">
        <v>326</v>
      </c>
      <c r="H17" s="8">
        <v>166</v>
      </c>
      <c r="I17" s="8">
        <v>164</v>
      </c>
      <c r="J17" s="8">
        <v>90</v>
      </c>
      <c r="K17" s="8">
        <v>128</v>
      </c>
      <c r="L17" s="8">
        <v>40</v>
      </c>
      <c r="M17" s="8">
        <v>35</v>
      </c>
      <c r="N17" s="8">
        <v>21</v>
      </c>
      <c r="O17" s="8">
        <v>13</v>
      </c>
      <c r="P17" s="8">
        <v>25</v>
      </c>
      <c r="Q17" s="8">
        <v>43</v>
      </c>
    </row>
    <row r="18" spans="1:17" ht="40.5" customHeight="1">
      <c r="A18" s="11" t="s">
        <v>218</v>
      </c>
      <c r="B18" s="8">
        <v>3292</v>
      </c>
      <c r="C18" s="8">
        <v>1787</v>
      </c>
      <c r="D18" s="8">
        <v>1505</v>
      </c>
      <c r="E18" s="9">
        <v>14.25</v>
      </c>
      <c r="F18" s="8">
        <v>788</v>
      </c>
      <c r="G18" s="8">
        <v>742</v>
      </c>
      <c r="H18" s="8">
        <v>438</v>
      </c>
      <c r="I18" s="8">
        <v>330</v>
      </c>
      <c r="J18" s="8">
        <v>386</v>
      </c>
      <c r="K18" s="8">
        <v>280</v>
      </c>
      <c r="L18" s="8">
        <v>86</v>
      </c>
      <c r="M18" s="8">
        <v>67</v>
      </c>
      <c r="N18" s="8">
        <v>28</v>
      </c>
      <c r="O18" s="8">
        <v>21</v>
      </c>
      <c r="P18" s="8">
        <v>61</v>
      </c>
      <c r="Q18" s="8">
        <v>65</v>
      </c>
    </row>
    <row r="19" spans="1:17" ht="40.5" customHeight="1">
      <c r="A19" s="11" t="s">
        <v>219</v>
      </c>
      <c r="B19" s="8">
        <v>3118</v>
      </c>
      <c r="C19" s="8">
        <v>2051</v>
      </c>
      <c r="D19" s="8">
        <v>1067</v>
      </c>
      <c r="E19" s="9">
        <v>13.49</v>
      </c>
      <c r="F19" s="8">
        <v>972</v>
      </c>
      <c r="G19" s="8">
        <v>546</v>
      </c>
      <c r="H19" s="8">
        <v>406</v>
      </c>
      <c r="I19" s="8">
        <v>195</v>
      </c>
      <c r="J19" s="8">
        <v>458</v>
      </c>
      <c r="K19" s="8">
        <v>239</v>
      </c>
      <c r="L19" s="8">
        <v>91</v>
      </c>
      <c r="M19" s="8">
        <v>47</v>
      </c>
      <c r="N19" s="8">
        <v>31</v>
      </c>
      <c r="O19" s="8">
        <v>8</v>
      </c>
      <c r="P19" s="8">
        <v>93</v>
      </c>
      <c r="Q19" s="8">
        <v>32</v>
      </c>
    </row>
    <row r="20" spans="1:17" ht="40.5" customHeight="1">
      <c r="A20" s="11" t="s">
        <v>220</v>
      </c>
      <c r="B20" s="8">
        <v>2616</v>
      </c>
      <c r="C20" s="8">
        <v>1888</v>
      </c>
      <c r="D20" s="8">
        <v>728</v>
      </c>
      <c r="E20" s="9">
        <v>11.32</v>
      </c>
      <c r="F20" s="8">
        <v>1033</v>
      </c>
      <c r="G20" s="8">
        <v>403</v>
      </c>
      <c r="H20" s="8">
        <v>312</v>
      </c>
      <c r="I20" s="8">
        <v>102</v>
      </c>
      <c r="J20" s="8">
        <v>352</v>
      </c>
      <c r="K20" s="8">
        <v>159</v>
      </c>
      <c r="L20" s="8">
        <v>82</v>
      </c>
      <c r="M20" s="8">
        <v>35</v>
      </c>
      <c r="N20" s="8">
        <v>24</v>
      </c>
      <c r="O20" s="8">
        <v>4</v>
      </c>
      <c r="P20" s="8">
        <v>85</v>
      </c>
      <c r="Q20" s="8">
        <v>25</v>
      </c>
    </row>
    <row r="21" spans="1:17" ht="40.5" customHeight="1">
      <c r="A21" s="11" t="s">
        <v>221</v>
      </c>
      <c r="B21" s="8">
        <v>7065</v>
      </c>
      <c r="C21" s="8">
        <v>5905</v>
      </c>
      <c r="D21" s="8">
        <v>1160</v>
      </c>
      <c r="E21" s="9">
        <v>30.58</v>
      </c>
      <c r="F21" s="8">
        <v>3803</v>
      </c>
      <c r="G21" s="8">
        <v>690</v>
      </c>
      <c r="H21" s="8">
        <v>659</v>
      </c>
      <c r="I21" s="8">
        <v>132</v>
      </c>
      <c r="J21" s="8">
        <v>1005</v>
      </c>
      <c r="K21" s="8">
        <v>256</v>
      </c>
      <c r="L21" s="8">
        <v>250</v>
      </c>
      <c r="M21" s="8">
        <v>38</v>
      </c>
      <c r="N21" s="8">
        <v>29</v>
      </c>
      <c r="O21" s="8">
        <v>17</v>
      </c>
      <c r="P21" s="8">
        <v>159</v>
      </c>
      <c r="Q21" s="8">
        <v>27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40618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3364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1837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45820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514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65" t="s">
        <v>189</v>
      </c>
      <c r="R3" s="25"/>
    </row>
    <row r="4" spans="1:18" ht="18" customHeight="1">
      <c r="A4" s="3"/>
      <c r="B4" s="833" t="s">
        <v>515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66" t="s">
        <v>190</v>
      </c>
      <c r="R4" s="2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36" t="s">
        <v>197</v>
      </c>
      <c r="O5" s="836"/>
      <c r="P5" s="836" t="s">
        <v>198</v>
      </c>
      <c r="Q5" s="836"/>
      <c r="R5" s="3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36" t="s">
        <v>201</v>
      </c>
      <c r="G6" s="836"/>
      <c r="H6" s="836"/>
      <c r="I6" s="836"/>
      <c r="J6" s="836"/>
      <c r="K6" s="836"/>
      <c r="L6" s="836"/>
      <c r="M6" s="836"/>
      <c r="N6" s="836"/>
      <c r="O6" s="836"/>
      <c r="P6" s="836"/>
      <c r="Q6" s="836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22972</v>
      </c>
      <c r="C8" s="18">
        <v>14605</v>
      </c>
      <c r="D8" s="8">
        <v>8367</v>
      </c>
      <c r="E8" s="19">
        <v>100</v>
      </c>
      <c r="F8" s="8">
        <v>7643</v>
      </c>
      <c r="G8" s="8">
        <v>3797</v>
      </c>
      <c r="H8" s="8">
        <v>2931</v>
      </c>
      <c r="I8" s="8">
        <v>1930</v>
      </c>
      <c r="J8" s="8">
        <v>2509</v>
      </c>
      <c r="K8" s="8">
        <v>1451</v>
      </c>
      <c r="L8" s="8">
        <v>809</v>
      </c>
      <c r="M8" s="8">
        <v>648</v>
      </c>
      <c r="N8" s="8">
        <v>195</v>
      </c>
      <c r="O8" s="8">
        <v>190</v>
      </c>
      <c r="P8" s="8">
        <v>518</v>
      </c>
      <c r="Q8" s="8">
        <v>351</v>
      </c>
    </row>
    <row r="9" spans="1:18" ht="40.5" customHeight="1">
      <c r="A9" s="29" t="s">
        <v>209</v>
      </c>
      <c r="B9" s="8">
        <v>193</v>
      </c>
      <c r="C9" s="8">
        <v>158</v>
      </c>
      <c r="D9" s="8">
        <v>35</v>
      </c>
      <c r="E9" s="9">
        <v>0.84</v>
      </c>
      <c r="F9" s="8">
        <v>83</v>
      </c>
      <c r="G9" s="8">
        <v>9</v>
      </c>
      <c r="H9" s="8">
        <v>21</v>
      </c>
      <c r="I9" s="8">
        <v>15</v>
      </c>
      <c r="J9" s="8">
        <v>45</v>
      </c>
      <c r="K9" s="8">
        <v>8</v>
      </c>
      <c r="L9" s="8">
        <v>5</v>
      </c>
      <c r="M9" s="8">
        <v>0</v>
      </c>
      <c r="N9" s="8">
        <v>2</v>
      </c>
      <c r="O9" s="8">
        <v>0</v>
      </c>
      <c r="P9" s="8">
        <v>2</v>
      </c>
      <c r="Q9" s="8">
        <v>3</v>
      </c>
    </row>
    <row r="10" spans="1:18" ht="40.5" customHeight="1">
      <c r="A10" s="29" t="s">
        <v>210</v>
      </c>
      <c r="B10" s="8">
        <v>50</v>
      </c>
      <c r="C10" s="8">
        <v>30</v>
      </c>
      <c r="D10" s="8">
        <v>20</v>
      </c>
      <c r="E10" s="9">
        <v>0.22</v>
      </c>
      <c r="F10" s="8">
        <v>24</v>
      </c>
      <c r="G10" s="8">
        <v>10</v>
      </c>
      <c r="H10" s="8">
        <v>2</v>
      </c>
      <c r="I10" s="8">
        <v>4</v>
      </c>
      <c r="J10" s="8">
        <v>3</v>
      </c>
      <c r="K10" s="8">
        <v>2</v>
      </c>
      <c r="L10" s="8">
        <v>0</v>
      </c>
      <c r="M10" s="8">
        <v>2</v>
      </c>
      <c r="N10" s="8">
        <v>0</v>
      </c>
      <c r="O10" s="8">
        <v>0</v>
      </c>
      <c r="P10" s="8">
        <v>1</v>
      </c>
      <c r="Q10" s="8">
        <v>2</v>
      </c>
    </row>
    <row r="11" spans="1:18" ht="40.5" customHeight="1">
      <c r="A11" s="29" t="s">
        <v>211</v>
      </c>
      <c r="B11" s="8">
        <v>299</v>
      </c>
      <c r="C11" s="8">
        <v>132</v>
      </c>
      <c r="D11" s="8">
        <v>167</v>
      </c>
      <c r="E11" s="9">
        <v>1.3</v>
      </c>
      <c r="F11" s="8">
        <v>28</v>
      </c>
      <c r="G11" s="8">
        <v>45</v>
      </c>
      <c r="H11" s="8">
        <v>49</v>
      </c>
      <c r="I11" s="8">
        <v>63</v>
      </c>
      <c r="J11" s="8">
        <v>5</v>
      </c>
      <c r="K11" s="8">
        <v>13</v>
      </c>
      <c r="L11" s="8">
        <v>9</v>
      </c>
      <c r="M11" s="8">
        <v>11</v>
      </c>
      <c r="N11" s="8">
        <v>1</v>
      </c>
      <c r="O11" s="8">
        <v>13</v>
      </c>
      <c r="P11" s="8">
        <v>40</v>
      </c>
      <c r="Q11" s="8">
        <v>22</v>
      </c>
    </row>
    <row r="12" spans="1:18" ht="40.5" customHeight="1">
      <c r="A12" s="11" t="s">
        <v>212</v>
      </c>
      <c r="B12" s="8">
        <v>584</v>
      </c>
      <c r="C12" s="8">
        <v>220</v>
      </c>
      <c r="D12" s="8">
        <v>364</v>
      </c>
      <c r="E12" s="9">
        <v>2.54</v>
      </c>
      <c r="F12" s="8">
        <v>39</v>
      </c>
      <c r="G12" s="8">
        <v>75</v>
      </c>
      <c r="H12" s="8">
        <v>142</v>
      </c>
      <c r="I12" s="8">
        <v>183</v>
      </c>
      <c r="J12" s="8">
        <v>10</v>
      </c>
      <c r="K12" s="8">
        <v>35</v>
      </c>
      <c r="L12" s="8">
        <v>21</v>
      </c>
      <c r="M12" s="8">
        <v>46</v>
      </c>
      <c r="N12" s="8">
        <v>1</v>
      </c>
      <c r="O12" s="8">
        <v>17</v>
      </c>
      <c r="P12" s="8">
        <v>7</v>
      </c>
      <c r="Q12" s="8">
        <v>8</v>
      </c>
    </row>
    <row r="13" spans="1:18" ht="40.5" customHeight="1">
      <c r="A13" s="11" t="s">
        <v>213</v>
      </c>
      <c r="B13" s="8">
        <v>1018</v>
      </c>
      <c r="C13" s="8">
        <v>378</v>
      </c>
      <c r="D13" s="8">
        <v>640</v>
      </c>
      <c r="E13" s="9">
        <v>4.43</v>
      </c>
      <c r="F13" s="8">
        <v>36</v>
      </c>
      <c r="G13" s="8">
        <v>129</v>
      </c>
      <c r="H13" s="8">
        <v>220</v>
      </c>
      <c r="I13" s="8">
        <v>181</v>
      </c>
      <c r="J13" s="8">
        <v>25</v>
      </c>
      <c r="K13" s="8">
        <v>63</v>
      </c>
      <c r="L13" s="8">
        <v>81</v>
      </c>
      <c r="M13" s="8">
        <v>211</v>
      </c>
      <c r="N13" s="8">
        <v>8</v>
      </c>
      <c r="O13" s="8">
        <v>32</v>
      </c>
      <c r="P13" s="8">
        <v>8</v>
      </c>
      <c r="Q13" s="8">
        <v>24</v>
      </c>
    </row>
    <row r="14" spans="1:18" ht="40.5" customHeight="1">
      <c r="A14" s="11" t="s">
        <v>214</v>
      </c>
      <c r="B14" s="8">
        <v>914</v>
      </c>
      <c r="C14" s="8">
        <v>364</v>
      </c>
      <c r="D14" s="8">
        <v>550</v>
      </c>
      <c r="E14" s="9">
        <v>3.98</v>
      </c>
      <c r="F14" s="8">
        <v>84</v>
      </c>
      <c r="G14" s="8">
        <v>168</v>
      </c>
      <c r="H14" s="8">
        <v>155</v>
      </c>
      <c r="I14" s="8">
        <v>206</v>
      </c>
      <c r="J14" s="8">
        <v>24</v>
      </c>
      <c r="K14" s="8">
        <v>56</v>
      </c>
      <c r="L14" s="8">
        <v>75</v>
      </c>
      <c r="M14" s="8">
        <v>61</v>
      </c>
      <c r="N14" s="8">
        <v>11</v>
      </c>
      <c r="O14" s="8">
        <v>17</v>
      </c>
      <c r="P14" s="8">
        <v>15</v>
      </c>
      <c r="Q14" s="8">
        <v>42</v>
      </c>
    </row>
    <row r="15" spans="1:18" ht="40.5" customHeight="1">
      <c r="A15" s="11" t="s">
        <v>215</v>
      </c>
      <c r="B15" s="8">
        <v>998</v>
      </c>
      <c r="C15" s="8">
        <v>435</v>
      </c>
      <c r="D15" s="8">
        <v>563</v>
      </c>
      <c r="E15" s="9">
        <v>4.34</v>
      </c>
      <c r="F15" s="8">
        <v>133</v>
      </c>
      <c r="G15" s="8">
        <v>201</v>
      </c>
      <c r="H15" s="8">
        <v>190</v>
      </c>
      <c r="I15" s="8">
        <v>181</v>
      </c>
      <c r="J15" s="8">
        <v>40</v>
      </c>
      <c r="K15" s="8">
        <v>84</v>
      </c>
      <c r="L15" s="8">
        <v>38</v>
      </c>
      <c r="M15" s="8">
        <v>49</v>
      </c>
      <c r="N15" s="8">
        <v>16</v>
      </c>
      <c r="O15" s="8">
        <v>24</v>
      </c>
      <c r="P15" s="8">
        <v>18</v>
      </c>
      <c r="Q15" s="8">
        <v>24</v>
      </c>
    </row>
    <row r="16" spans="1:18" ht="40.5" customHeight="1">
      <c r="A16" s="11" t="s">
        <v>216</v>
      </c>
      <c r="B16" s="8">
        <v>1256</v>
      </c>
      <c r="C16" s="8">
        <v>584</v>
      </c>
      <c r="D16" s="8">
        <v>672</v>
      </c>
      <c r="E16" s="9">
        <v>5.47</v>
      </c>
      <c r="F16" s="8">
        <v>248</v>
      </c>
      <c r="G16" s="8">
        <v>244</v>
      </c>
      <c r="H16" s="8">
        <v>174</v>
      </c>
      <c r="I16" s="8">
        <v>182</v>
      </c>
      <c r="J16" s="8">
        <v>74</v>
      </c>
      <c r="K16" s="8">
        <v>144</v>
      </c>
      <c r="L16" s="8">
        <v>40</v>
      </c>
      <c r="M16" s="8">
        <v>38</v>
      </c>
      <c r="N16" s="8">
        <v>18</v>
      </c>
      <c r="O16" s="8">
        <v>21</v>
      </c>
      <c r="P16" s="8">
        <v>30</v>
      </c>
      <c r="Q16" s="8">
        <v>43</v>
      </c>
    </row>
    <row r="17" spans="1:17" ht="40.5" customHeight="1">
      <c r="A17" s="11" t="s">
        <v>217</v>
      </c>
      <c r="B17" s="8">
        <v>1282</v>
      </c>
      <c r="C17" s="8">
        <v>636</v>
      </c>
      <c r="D17" s="8">
        <v>646</v>
      </c>
      <c r="E17" s="9">
        <v>5.58</v>
      </c>
      <c r="F17" s="8">
        <v>284</v>
      </c>
      <c r="G17" s="8">
        <v>267</v>
      </c>
      <c r="H17" s="8">
        <v>155</v>
      </c>
      <c r="I17" s="8">
        <v>155</v>
      </c>
      <c r="J17" s="8">
        <v>102</v>
      </c>
      <c r="K17" s="8">
        <v>134</v>
      </c>
      <c r="L17" s="8">
        <v>42</v>
      </c>
      <c r="M17" s="8">
        <v>37</v>
      </c>
      <c r="N17" s="8">
        <v>24</v>
      </c>
      <c r="O17" s="8">
        <v>14</v>
      </c>
      <c r="P17" s="8">
        <v>29</v>
      </c>
      <c r="Q17" s="8">
        <v>39</v>
      </c>
    </row>
    <row r="18" spans="1:17" ht="40.5" customHeight="1">
      <c r="A18" s="11" t="s">
        <v>218</v>
      </c>
      <c r="B18" s="8">
        <v>3067</v>
      </c>
      <c r="C18" s="8">
        <v>1691</v>
      </c>
      <c r="D18" s="8">
        <v>1376</v>
      </c>
      <c r="E18" s="9">
        <v>13.35</v>
      </c>
      <c r="F18" s="8">
        <v>639</v>
      </c>
      <c r="G18" s="8">
        <v>633</v>
      </c>
      <c r="H18" s="8">
        <v>458</v>
      </c>
      <c r="I18" s="8">
        <v>328</v>
      </c>
      <c r="J18" s="8">
        <v>423</v>
      </c>
      <c r="K18" s="8">
        <v>271</v>
      </c>
      <c r="L18" s="8">
        <v>79</v>
      </c>
      <c r="M18" s="8">
        <v>67</v>
      </c>
      <c r="N18" s="8">
        <v>26</v>
      </c>
      <c r="O18" s="8">
        <v>20</v>
      </c>
      <c r="P18" s="8">
        <v>66</v>
      </c>
      <c r="Q18" s="8">
        <v>57</v>
      </c>
    </row>
    <row r="19" spans="1:17" ht="40.5" customHeight="1">
      <c r="A19" s="11" t="s">
        <v>219</v>
      </c>
      <c r="B19" s="8">
        <v>2852</v>
      </c>
      <c r="C19" s="8">
        <v>1797</v>
      </c>
      <c r="D19" s="8">
        <v>1055</v>
      </c>
      <c r="E19" s="9">
        <v>12.42</v>
      </c>
      <c r="F19" s="8">
        <v>731</v>
      </c>
      <c r="G19" s="8">
        <v>532</v>
      </c>
      <c r="H19" s="8">
        <v>419</v>
      </c>
      <c r="I19" s="8">
        <v>205</v>
      </c>
      <c r="J19" s="8">
        <v>447</v>
      </c>
      <c r="K19" s="8">
        <v>227</v>
      </c>
      <c r="L19" s="8">
        <v>93</v>
      </c>
      <c r="M19" s="8">
        <v>47</v>
      </c>
      <c r="N19" s="8">
        <v>30</v>
      </c>
      <c r="O19" s="8">
        <v>8</v>
      </c>
      <c r="P19" s="8">
        <v>77</v>
      </c>
      <c r="Q19" s="8">
        <v>36</v>
      </c>
    </row>
    <row r="20" spans="1:17" ht="40.5" customHeight="1">
      <c r="A20" s="11" t="s">
        <v>220</v>
      </c>
      <c r="B20" s="8">
        <v>2176</v>
      </c>
      <c r="C20" s="8">
        <v>1470</v>
      </c>
      <c r="D20" s="8">
        <v>706</v>
      </c>
      <c r="E20" s="9">
        <v>9.4700000000000006</v>
      </c>
      <c r="F20" s="8">
        <v>698</v>
      </c>
      <c r="G20" s="8">
        <v>395</v>
      </c>
      <c r="H20" s="8">
        <v>309</v>
      </c>
      <c r="I20" s="8">
        <v>100</v>
      </c>
      <c r="J20" s="8">
        <v>293</v>
      </c>
      <c r="K20" s="8">
        <v>149</v>
      </c>
      <c r="L20" s="8">
        <v>76</v>
      </c>
      <c r="M20" s="8">
        <v>35</v>
      </c>
      <c r="N20" s="8">
        <v>22</v>
      </c>
      <c r="O20" s="8">
        <v>7</v>
      </c>
      <c r="P20" s="8">
        <v>72</v>
      </c>
      <c r="Q20" s="8">
        <v>20</v>
      </c>
    </row>
    <row r="21" spans="1:17" ht="40.5" customHeight="1">
      <c r="A21" s="11" t="s">
        <v>221</v>
      </c>
      <c r="B21" s="8">
        <v>8283</v>
      </c>
      <c r="C21" s="8">
        <v>6710</v>
      </c>
      <c r="D21" s="8">
        <v>1573</v>
      </c>
      <c r="E21" s="9">
        <v>36.06</v>
      </c>
      <c r="F21" s="8">
        <v>4616</v>
      </c>
      <c r="G21" s="8">
        <v>1089</v>
      </c>
      <c r="H21" s="8">
        <v>637</v>
      </c>
      <c r="I21" s="8">
        <v>127</v>
      </c>
      <c r="J21" s="8">
        <v>1018</v>
      </c>
      <c r="K21" s="8">
        <v>265</v>
      </c>
      <c r="L21" s="8">
        <v>250</v>
      </c>
      <c r="M21" s="8">
        <v>44</v>
      </c>
      <c r="N21" s="8">
        <v>36</v>
      </c>
      <c r="O21" s="8">
        <v>17</v>
      </c>
      <c r="P21" s="8">
        <v>153</v>
      </c>
      <c r="Q21" s="8">
        <v>31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42084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3410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19540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65033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28">
    <mergeCell ref="A1:O1"/>
    <mergeCell ref="A2:O2"/>
    <mergeCell ref="B3:L3"/>
    <mergeCell ref="B4:L4"/>
    <mergeCell ref="M3:O3"/>
    <mergeCell ref="M4:O4"/>
    <mergeCell ref="A28:O28"/>
    <mergeCell ref="B25:I25"/>
    <mergeCell ref="J25:O25"/>
    <mergeCell ref="J5:K5"/>
    <mergeCell ref="L5:M5"/>
    <mergeCell ref="A5:A7"/>
    <mergeCell ref="N5:O5"/>
    <mergeCell ref="A22:A25"/>
    <mergeCell ref="B22:I22"/>
    <mergeCell ref="B23:D24"/>
    <mergeCell ref="A27:O27"/>
    <mergeCell ref="J22:Q22"/>
    <mergeCell ref="J23:Q23"/>
    <mergeCell ref="J24:Q24"/>
    <mergeCell ref="E23:I23"/>
    <mergeCell ref="E24:I24"/>
    <mergeCell ref="B6:D6"/>
    <mergeCell ref="B5:E5"/>
    <mergeCell ref="F5:G5"/>
    <mergeCell ref="F6:Q6"/>
    <mergeCell ref="H5:I5"/>
    <mergeCell ref="P5:Q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512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513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22964</v>
      </c>
      <c r="C8" s="18">
        <v>14613</v>
      </c>
      <c r="D8" s="8">
        <v>8351</v>
      </c>
      <c r="E8" s="19">
        <v>100</v>
      </c>
      <c r="F8" s="8">
        <v>7671</v>
      </c>
      <c r="G8" s="8">
        <v>3816</v>
      </c>
      <c r="H8" s="8">
        <v>2927</v>
      </c>
      <c r="I8" s="8">
        <v>1912</v>
      </c>
      <c r="J8" s="8">
        <v>2486</v>
      </c>
      <c r="K8" s="8">
        <v>1438</v>
      </c>
      <c r="L8" s="8">
        <v>814</v>
      </c>
      <c r="M8" s="8">
        <v>646</v>
      </c>
      <c r="N8" s="8">
        <v>197</v>
      </c>
      <c r="O8" s="8">
        <v>188</v>
      </c>
      <c r="P8" s="8">
        <v>518</v>
      </c>
      <c r="Q8" s="8">
        <v>351</v>
      </c>
    </row>
    <row r="9" spans="1:18" ht="40.5" customHeight="1">
      <c r="A9" s="29" t="s">
        <v>209</v>
      </c>
      <c r="B9" s="8">
        <v>139</v>
      </c>
      <c r="C9" s="8">
        <v>95</v>
      </c>
      <c r="D9" s="8">
        <v>44</v>
      </c>
      <c r="E9" s="9">
        <v>0.61</v>
      </c>
      <c r="F9" s="8">
        <v>60</v>
      </c>
      <c r="G9" s="8">
        <v>18</v>
      </c>
      <c r="H9" s="8">
        <v>13</v>
      </c>
      <c r="I9" s="8">
        <v>11</v>
      </c>
      <c r="J9" s="8">
        <v>19</v>
      </c>
      <c r="K9" s="8">
        <v>9</v>
      </c>
      <c r="L9" s="8">
        <v>3</v>
      </c>
      <c r="M9" s="8">
        <v>3</v>
      </c>
      <c r="N9" s="8">
        <v>0</v>
      </c>
      <c r="O9" s="8">
        <v>2</v>
      </c>
      <c r="P9" s="8">
        <v>0</v>
      </c>
      <c r="Q9" s="8">
        <v>1</v>
      </c>
    </row>
    <row r="10" spans="1:18" ht="40.5" customHeight="1">
      <c r="A10" s="29" t="s">
        <v>210</v>
      </c>
      <c r="B10" s="8">
        <v>55</v>
      </c>
      <c r="C10" s="8">
        <v>34</v>
      </c>
      <c r="D10" s="8">
        <v>21</v>
      </c>
      <c r="E10" s="9">
        <v>0.24</v>
      </c>
      <c r="F10" s="8">
        <v>27</v>
      </c>
      <c r="G10" s="8">
        <v>9</v>
      </c>
      <c r="H10" s="8">
        <v>4</v>
      </c>
      <c r="I10" s="8">
        <v>4</v>
      </c>
      <c r="J10" s="8">
        <v>3</v>
      </c>
      <c r="K10" s="8">
        <v>4</v>
      </c>
      <c r="L10" s="8">
        <v>0</v>
      </c>
      <c r="M10" s="8">
        <v>2</v>
      </c>
      <c r="N10" s="8">
        <v>0</v>
      </c>
      <c r="O10" s="8">
        <v>0</v>
      </c>
      <c r="P10" s="8">
        <v>0</v>
      </c>
      <c r="Q10" s="8">
        <v>2</v>
      </c>
    </row>
    <row r="11" spans="1:18" ht="40.5" customHeight="1">
      <c r="A11" s="29" t="s">
        <v>211</v>
      </c>
      <c r="B11" s="8">
        <v>284</v>
      </c>
      <c r="C11" s="8">
        <v>128</v>
      </c>
      <c r="D11" s="8">
        <v>156</v>
      </c>
      <c r="E11" s="9">
        <v>1.24</v>
      </c>
      <c r="F11" s="8">
        <v>37</v>
      </c>
      <c r="G11" s="8">
        <v>58</v>
      </c>
      <c r="H11" s="8">
        <v>32</v>
      </c>
      <c r="I11" s="8">
        <v>38</v>
      </c>
      <c r="J11" s="8">
        <v>7</v>
      </c>
      <c r="K11" s="8">
        <v>14</v>
      </c>
      <c r="L11" s="8">
        <v>9</v>
      </c>
      <c r="M11" s="8">
        <v>11</v>
      </c>
      <c r="N11" s="8">
        <v>2</v>
      </c>
      <c r="O11" s="8">
        <v>12</v>
      </c>
      <c r="P11" s="8">
        <v>41</v>
      </c>
      <c r="Q11" s="8">
        <v>23</v>
      </c>
    </row>
    <row r="12" spans="1:18" ht="40.5" customHeight="1">
      <c r="A12" s="11" t="s">
        <v>212</v>
      </c>
      <c r="B12" s="8">
        <v>630</v>
      </c>
      <c r="C12" s="8">
        <v>236</v>
      </c>
      <c r="D12" s="8">
        <v>394</v>
      </c>
      <c r="E12" s="9">
        <v>2.74</v>
      </c>
      <c r="F12" s="8">
        <v>47</v>
      </c>
      <c r="G12" s="8">
        <v>79</v>
      </c>
      <c r="H12" s="8">
        <v>148</v>
      </c>
      <c r="I12" s="8">
        <v>213</v>
      </c>
      <c r="J12" s="8">
        <v>10</v>
      </c>
      <c r="K12" s="8">
        <v>29</v>
      </c>
      <c r="L12" s="8">
        <v>22</v>
      </c>
      <c r="M12" s="8">
        <v>45</v>
      </c>
      <c r="N12" s="8">
        <v>1</v>
      </c>
      <c r="O12" s="8">
        <v>20</v>
      </c>
      <c r="P12" s="8">
        <v>8</v>
      </c>
      <c r="Q12" s="8">
        <v>8</v>
      </c>
    </row>
    <row r="13" spans="1:18" ht="40.5" customHeight="1">
      <c r="A13" s="11" t="s">
        <v>213</v>
      </c>
      <c r="B13" s="8">
        <v>904</v>
      </c>
      <c r="C13" s="8">
        <v>281</v>
      </c>
      <c r="D13" s="8">
        <v>623</v>
      </c>
      <c r="E13" s="9">
        <v>3.94</v>
      </c>
      <c r="F13" s="8">
        <v>57</v>
      </c>
      <c r="G13" s="8">
        <v>168</v>
      </c>
      <c r="H13" s="8">
        <v>125</v>
      </c>
      <c r="I13" s="8">
        <v>140</v>
      </c>
      <c r="J13" s="8">
        <v>21</v>
      </c>
      <c r="K13" s="8">
        <v>56</v>
      </c>
      <c r="L13" s="8">
        <v>59</v>
      </c>
      <c r="M13" s="8">
        <v>209</v>
      </c>
      <c r="N13" s="8">
        <v>10</v>
      </c>
      <c r="O13" s="8">
        <v>29</v>
      </c>
      <c r="P13" s="8">
        <v>9</v>
      </c>
      <c r="Q13" s="8">
        <v>21</v>
      </c>
    </row>
    <row r="14" spans="1:18" ht="40.5" customHeight="1">
      <c r="A14" s="11" t="s">
        <v>214</v>
      </c>
      <c r="B14" s="8">
        <v>1006</v>
      </c>
      <c r="C14" s="8">
        <v>443</v>
      </c>
      <c r="D14" s="8">
        <v>563</v>
      </c>
      <c r="E14" s="9">
        <v>4.38</v>
      </c>
      <c r="F14" s="8">
        <v>91</v>
      </c>
      <c r="G14" s="8">
        <v>199</v>
      </c>
      <c r="H14" s="8">
        <v>211</v>
      </c>
      <c r="I14" s="8">
        <v>191</v>
      </c>
      <c r="J14" s="8">
        <v>23</v>
      </c>
      <c r="K14" s="8">
        <v>59</v>
      </c>
      <c r="L14" s="8">
        <v>93</v>
      </c>
      <c r="M14" s="8">
        <v>55</v>
      </c>
      <c r="N14" s="8">
        <v>11</v>
      </c>
      <c r="O14" s="8">
        <v>14</v>
      </c>
      <c r="P14" s="8">
        <v>14</v>
      </c>
      <c r="Q14" s="8">
        <v>45</v>
      </c>
    </row>
    <row r="15" spans="1:18" ht="40.5" customHeight="1">
      <c r="A15" s="11" t="s">
        <v>215</v>
      </c>
      <c r="B15" s="8">
        <v>1152</v>
      </c>
      <c r="C15" s="8">
        <v>500</v>
      </c>
      <c r="D15" s="8">
        <v>652</v>
      </c>
      <c r="E15" s="9">
        <v>5.0199999999999996</v>
      </c>
      <c r="F15" s="8">
        <v>207</v>
      </c>
      <c r="G15" s="8">
        <v>273</v>
      </c>
      <c r="H15" s="8">
        <v>173</v>
      </c>
      <c r="I15" s="8">
        <v>199</v>
      </c>
      <c r="J15" s="8">
        <v>39</v>
      </c>
      <c r="K15" s="8">
        <v>81</v>
      </c>
      <c r="L15" s="8">
        <v>39</v>
      </c>
      <c r="M15" s="8">
        <v>49</v>
      </c>
      <c r="N15" s="8">
        <v>23</v>
      </c>
      <c r="O15" s="8">
        <v>23</v>
      </c>
      <c r="P15" s="8">
        <v>19</v>
      </c>
      <c r="Q15" s="8">
        <v>27</v>
      </c>
    </row>
    <row r="16" spans="1:18" ht="40.5" customHeight="1">
      <c r="A16" s="11" t="s">
        <v>216</v>
      </c>
      <c r="B16" s="8">
        <v>1431</v>
      </c>
      <c r="C16" s="8">
        <v>696</v>
      </c>
      <c r="D16" s="8">
        <v>735</v>
      </c>
      <c r="E16" s="9">
        <v>6.23</v>
      </c>
      <c r="F16" s="8">
        <v>338</v>
      </c>
      <c r="G16" s="8">
        <v>325</v>
      </c>
      <c r="H16" s="8">
        <v>197</v>
      </c>
      <c r="I16" s="8">
        <v>169</v>
      </c>
      <c r="J16" s="8">
        <v>69</v>
      </c>
      <c r="K16" s="8">
        <v>138</v>
      </c>
      <c r="L16" s="8">
        <v>44</v>
      </c>
      <c r="M16" s="8">
        <v>37</v>
      </c>
      <c r="N16" s="8">
        <v>18</v>
      </c>
      <c r="O16" s="8">
        <v>21</v>
      </c>
      <c r="P16" s="8">
        <v>30</v>
      </c>
      <c r="Q16" s="8">
        <v>45</v>
      </c>
    </row>
    <row r="17" spans="1:17" ht="40.5" customHeight="1">
      <c r="A17" s="11" t="s">
        <v>217</v>
      </c>
      <c r="B17" s="8">
        <v>1450</v>
      </c>
      <c r="C17" s="8">
        <v>726</v>
      </c>
      <c r="D17" s="8">
        <v>724</v>
      </c>
      <c r="E17" s="9">
        <v>6.31</v>
      </c>
      <c r="F17" s="8">
        <v>361</v>
      </c>
      <c r="G17" s="8">
        <v>333</v>
      </c>
      <c r="H17" s="8">
        <v>161</v>
      </c>
      <c r="I17" s="8">
        <v>167</v>
      </c>
      <c r="J17" s="8">
        <v>112</v>
      </c>
      <c r="K17" s="8">
        <v>133</v>
      </c>
      <c r="L17" s="8">
        <v>37</v>
      </c>
      <c r="M17" s="8">
        <v>40</v>
      </c>
      <c r="N17" s="8">
        <v>21</v>
      </c>
      <c r="O17" s="8">
        <v>14</v>
      </c>
      <c r="P17" s="8">
        <v>34</v>
      </c>
      <c r="Q17" s="8">
        <v>37</v>
      </c>
    </row>
    <row r="18" spans="1:17" ht="40.5" customHeight="1">
      <c r="A18" s="11" t="s">
        <v>218</v>
      </c>
      <c r="B18" s="8">
        <v>3473</v>
      </c>
      <c r="C18" s="8">
        <v>1933</v>
      </c>
      <c r="D18" s="8">
        <v>1540</v>
      </c>
      <c r="E18" s="9">
        <v>15.12</v>
      </c>
      <c r="F18" s="8">
        <v>901</v>
      </c>
      <c r="G18" s="8">
        <v>786</v>
      </c>
      <c r="H18" s="8">
        <v>443</v>
      </c>
      <c r="I18" s="8">
        <v>325</v>
      </c>
      <c r="J18" s="8">
        <v>399</v>
      </c>
      <c r="K18" s="8">
        <v>276</v>
      </c>
      <c r="L18" s="8">
        <v>89</v>
      </c>
      <c r="M18" s="8">
        <v>72</v>
      </c>
      <c r="N18" s="8">
        <v>30</v>
      </c>
      <c r="O18" s="8">
        <v>23</v>
      </c>
      <c r="P18" s="8">
        <v>71</v>
      </c>
      <c r="Q18" s="8">
        <v>58</v>
      </c>
    </row>
    <row r="19" spans="1:17" ht="40.5" customHeight="1">
      <c r="A19" s="11" t="s">
        <v>219</v>
      </c>
      <c r="B19" s="8">
        <v>3253</v>
      </c>
      <c r="C19" s="8">
        <v>2144</v>
      </c>
      <c r="D19" s="8">
        <v>1109</v>
      </c>
      <c r="E19" s="9">
        <v>14.17</v>
      </c>
      <c r="F19" s="8">
        <v>1093</v>
      </c>
      <c r="G19" s="8">
        <v>580</v>
      </c>
      <c r="H19" s="8">
        <v>409</v>
      </c>
      <c r="I19" s="8">
        <v>214</v>
      </c>
      <c r="J19" s="8">
        <v>451</v>
      </c>
      <c r="K19" s="8">
        <v>228</v>
      </c>
      <c r="L19" s="8">
        <v>91</v>
      </c>
      <c r="M19" s="8">
        <v>44</v>
      </c>
      <c r="N19" s="8">
        <v>27</v>
      </c>
      <c r="O19" s="8">
        <v>9</v>
      </c>
      <c r="P19" s="8">
        <v>73</v>
      </c>
      <c r="Q19" s="8">
        <v>34</v>
      </c>
    </row>
    <row r="20" spans="1:17" ht="40.5" customHeight="1">
      <c r="A20" s="11" t="s">
        <v>220</v>
      </c>
      <c r="B20" s="8">
        <v>2603</v>
      </c>
      <c r="C20" s="8">
        <v>1903</v>
      </c>
      <c r="D20" s="8">
        <v>700</v>
      </c>
      <c r="E20" s="9">
        <v>11.34</v>
      </c>
      <c r="F20" s="8">
        <v>1063</v>
      </c>
      <c r="G20" s="8">
        <v>387</v>
      </c>
      <c r="H20" s="8">
        <v>357</v>
      </c>
      <c r="I20" s="8">
        <v>111</v>
      </c>
      <c r="J20" s="8">
        <v>312</v>
      </c>
      <c r="K20" s="8">
        <v>144</v>
      </c>
      <c r="L20" s="8">
        <v>83</v>
      </c>
      <c r="M20" s="8">
        <v>32</v>
      </c>
      <c r="N20" s="8">
        <v>19</v>
      </c>
      <c r="O20" s="8">
        <v>5</v>
      </c>
      <c r="P20" s="8">
        <v>69</v>
      </c>
      <c r="Q20" s="8">
        <v>21</v>
      </c>
    </row>
    <row r="21" spans="1:17" ht="40.5" customHeight="1">
      <c r="A21" s="11" t="s">
        <v>221</v>
      </c>
      <c r="B21" s="8">
        <v>6584</v>
      </c>
      <c r="C21" s="8">
        <v>5494</v>
      </c>
      <c r="D21" s="8">
        <v>1090</v>
      </c>
      <c r="E21" s="9">
        <v>28.67</v>
      </c>
      <c r="F21" s="8">
        <v>3389</v>
      </c>
      <c r="G21" s="8">
        <v>601</v>
      </c>
      <c r="H21" s="8">
        <v>654</v>
      </c>
      <c r="I21" s="8">
        <v>130</v>
      </c>
      <c r="J21" s="8">
        <v>1021</v>
      </c>
      <c r="K21" s="8">
        <v>267</v>
      </c>
      <c r="L21" s="8">
        <v>245</v>
      </c>
      <c r="M21" s="8">
        <v>47</v>
      </c>
      <c r="N21" s="8">
        <v>35</v>
      </c>
      <c r="O21" s="8">
        <v>16</v>
      </c>
      <c r="P21" s="8">
        <v>150</v>
      </c>
      <c r="Q21" s="8">
        <v>29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40565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2972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15662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59200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334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510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335</v>
      </c>
      <c r="Q3" s="817"/>
      <c r="R3" s="817"/>
    </row>
    <row r="4" spans="1:18" ht="18" customHeight="1">
      <c r="A4" s="3"/>
      <c r="B4" s="833" t="s">
        <v>511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336</v>
      </c>
      <c r="Q4" s="835"/>
      <c r="R4" s="835"/>
    </row>
    <row r="5" spans="1:18" s="4" customFormat="1" ht="34.15" customHeight="1">
      <c r="A5" s="830" t="s">
        <v>337</v>
      </c>
      <c r="B5" s="820" t="s">
        <v>338</v>
      </c>
      <c r="C5" s="821"/>
      <c r="D5" s="821"/>
      <c r="E5" s="822"/>
      <c r="F5" s="836" t="s">
        <v>339</v>
      </c>
      <c r="G5" s="836"/>
      <c r="H5" s="836" t="s">
        <v>340</v>
      </c>
      <c r="I5" s="836"/>
      <c r="J5" s="836" t="s">
        <v>341</v>
      </c>
      <c r="K5" s="836"/>
      <c r="L5" s="836" t="s">
        <v>342</v>
      </c>
      <c r="M5" s="836"/>
      <c r="N5" s="819" t="s">
        <v>41</v>
      </c>
      <c r="O5" s="819"/>
      <c r="P5" s="819" t="s">
        <v>343</v>
      </c>
      <c r="Q5" s="819"/>
    </row>
    <row r="6" spans="1:18" s="4" customFormat="1" ht="34.700000000000003" customHeight="1">
      <c r="A6" s="831"/>
      <c r="B6" s="820" t="s">
        <v>165</v>
      </c>
      <c r="C6" s="821"/>
      <c r="D6" s="822"/>
      <c r="E6" s="5" t="s">
        <v>166</v>
      </c>
      <c r="F6" s="819" t="s">
        <v>167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168</v>
      </c>
      <c r="C7" s="28" t="s">
        <v>169</v>
      </c>
      <c r="D7" s="28" t="s">
        <v>170</v>
      </c>
      <c r="E7" s="7" t="s">
        <v>171</v>
      </c>
      <c r="F7" s="6" t="s">
        <v>172</v>
      </c>
      <c r="G7" s="6" t="s">
        <v>173</v>
      </c>
      <c r="H7" s="6" t="s">
        <v>172</v>
      </c>
      <c r="I7" s="6" t="s">
        <v>173</v>
      </c>
      <c r="J7" s="6" t="s">
        <v>172</v>
      </c>
      <c r="K7" s="6" t="s">
        <v>173</v>
      </c>
      <c r="L7" s="6" t="s">
        <v>172</v>
      </c>
      <c r="M7" s="6" t="s">
        <v>173</v>
      </c>
      <c r="N7" s="6" t="s">
        <v>172</v>
      </c>
      <c r="O7" s="6" t="s">
        <v>173</v>
      </c>
      <c r="P7" s="6" t="s">
        <v>172</v>
      </c>
      <c r="Q7" s="6" t="s">
        <v>173</v>
      </c>
    </row>
    <row r="8" spans="1:18" ht="40.5" customHeight="1">
      <c r="A8" s="12" t="s">
        <v>40</v>
      </c>
      <c r="B8" s="8">
        <v>22858</v>
      </c>
      <c r="C8" s="8">
        <v>14532</v>
      </c>
      <c r="D8" s="8">
        <v>8326</v>
      </c>
      <c r="E8" s="9">
        <v>100</v>
      </c>
      <c r="F8" s="8">
        <v>7621</v>
      </c>
      <c r="G8" s="8">
        <v>3797</v>
      </c>
      <c r="H8" s="8">
        <v>2915</v>
      </c>
      <c r="I8" s="8">
        <v>1914</v>
      </c>
      <c r="J8" s="8">
        <v>2484</v>
      </c>
      <c r="K8" s="8">
        <v>1435</v>
      </c>
      <c r="L8" s="8">
        <v>814</v>
      </c>
      <c r="M8" s="8">
        <v>641</v>
      </c>
      <c r="N8" s="8">
        <v>194</v>
      </c>
      <c r="O8" s="8">
        <v>189</v>
      </c>
      <c r="P8" s="8">
        <v>504</v>
      </c>
      <c r="Q8" s="8">
        <v>350</v>
      </c>
    </row>
    <row r="9" spans="1:18" ht="40.5" customHeight="1">
      <c r="A9" s="29" t="s">
        <v>174</v>
      </c>
      <c r="B9" s="8">
        <v>217</v>
      </c>
      <c r="C9" s="8">
        <v>160</v>
      </c>
      <c r="D9" s="8">
        <v>57</v>
      </c>
      <c r="E9" s="9">
        <v>0.95</v>
      </c>
      <c r="F9" s="8">
        <v>99</v>
      </c>
      <c r="G9" s="8">
        <v>14</v>
      </c>
      <c r="H9" s="8">
        <v>22</v>
      </c>
      <c r="I9" s="8">
        <v>13</v>
      </c>
      <c r="J9" s="8">
        <v>35</v>
      </c>
      <c r="K9" s="8">
        <v>23</v>
      </c>
      <c r="L9" s="8">
        <v>2</v>
      </c>
      <c r="M9" s="8">
        <v>4</v>
      </c>
      <c r="N9" s="8">
        <v>2</v>
      </c>
      <c r="O9" s="8">
        <v>1</v>
      </c>
      <c r="P9" s="8">
        <v>0</v>
      </c>
      <c r="Q9" s="8">
        <v>2</v>
      </c>
    </row>
    <row r="10" spans="1:18" ht="40.5" customHeight="1">
      <c r="A10" s="29" t="s">
        <v>39</v>
      </c>
      <c r="B10" s="8">
        <v>54</v>
      </c>
      <c r="C10" s="8">
        <v>29</v>
      </c>
      <c r="D10" s="8">
        <v>25</v>
      </c>
      <c r="E10" s="9">
        <v>0.24</v>
      </c>
      <c r="F10" s="8">
        <v>22</v>
      </c>
      <c r="G10" s="8">
        <v>11</v>
      </c>
      <c r="H10" s="8">
        <v>3</v>
      </c>
      <c r="I10" s="8">
        <v>4</v>
      </c>
      <c r="J10" s="8">
        <v>3</v>
      </c>
      <c r="K10" s="8">
        <v>5</v>
      </c>
      <c r="L10" s="8">
        <v>0</v>
      </c>
      <c r="M10" s="8">
        <v>2</v>
      </c>
      <c r="N10" s="8">
        <v>0</v>
      </c>
      <c r="O10" s="8">
        <v>0</v>
      </c>
      <c r="P10" s="8">
        <v>1</v>
      </c>
      <c r="Q10" s="8">
        <v>3</v>
      </c>
    </row>
    <row r="11" spans="1:18" ht="40.5" customHeight="1">
      <c r="A11" s="29" t="s">
        <v>44</v>
      </c>
      <c r="B11" s="8">
        <v>249</v>
      </c>
      <c r="C11" s="8">
        <v>114</v>
      </c>
      <c r="D11" s="8">
        <v>135</v>
      </c>
      <c r="E11" s="9">
        <v>1.0900000000000001</v>
      </c>
      <c r="F11" s="8">
        <v>26</v>
      </c>
      <c r="G11" s="8">
        <v>53</v>
      </c>
      <c r="H11" s="8">
        <v>27</v>
      </c>
      <c r="I11" s="8">
        <v>25</v>
      </c>
      <c r="J11" s="8">
        <v>11</v>
      </c>
      <c r="K11" s="8">
        <v>14</v>
      </c>
      <c r="L11" s="8">
        <v>9</v>
      </c>
      <c r="M11" s="8">
        <v>11</v>
      </c>
      <c r="N11" s="8">
        <v>1</v>
      </c>
      <c r="O11" s="8">
        <v>13</v>
      </c>
      <c r="P11" s="8">
        <v>40</v>
      </c>
      <c r="Q11" s="8">
        <v>19</v>
      </c>
    </row>
    <row r="12" spans="1:18" ht="40.5" customHeight="1">
      <c r="A12" s="11" t="s">
        <v>344</v>
      </c>
      <c r="B12" s="8">
        <v>611</v>
      </c>
      <c r="C12" s="8">
        <v>215</v>
      </c>
      <c r="D12" s="8">
        <v>396</v>
      </c>
      <c r="E12" s="9">
        <v>2.67</v>
      </c>
      <c r="F12" s="8">
        <v>36</v>
      </c>
      <c r="G12" s="8">
        <v>98</v>
      </c>
      <c r="H12" s="8">
        <v>139</v>
      </c>
      <c r="I12" s="8">
        <v>188</v>
      </c>
      <c r="J12" s="8">
        <v>9</v>
      </c>
      <c r="K12" s="8">
        <v>35</v>
      </c>
      <c r="L12" s="8">
        <v>24</v>
      </c>
      <c r="M12" s="8">
        <v>46</v>
      </c>
      <c r="N12" s="8">
        <v>1</v>
      </c>
      <c r="O12" s="8">
        <v>22</v>
      </c>
      <c r="P12" s="8">
        <v>6</v>
      </c>
      <c r="Q12" s="8">
        <v>7</v>
      </c>
    </row>
    <row r="13" spans="1:18" ht="40.5" customHeight="1">
      <c r="A13" s="11" t="s">
        <v>345</v>
      </c>
      <c r="B13" s="8">
        <v>954</v>
      </c>
      <c r="C13" s="8">
        <v>307</v>
      </c>
      <c r="D13" s="8">
        <v>647</v>
      </c>
      <c r="E13" s="9">
        <v>4.17</v>
      </c>
      <c r="F13" s="8">
        <v>82</v>
      </c>
      <c r="G13" s="8">
        <v>176</v>
      </c>
      <c r="H13" s="8">
        <v>131</v>
      </c>
      <c r="I13" s="8">
        <v>155</v>
      </c>
      <c r="J13" s="8">
        <v>23</v>
      </c>
      <c r="K13" s="8">
        <v>57</v>
      </c>
      <c r="L13" s="8">
        <v>55</v>
      </c>
      <c r="M13" s="8">
        <v>202</v>
      </c>
      <c r="N13" s="8">
        <v>10</v>
      </c>
      <c r="O13" s="8">
        <v>27</v>
      </c>
      <c r="P13" s="8">
        <v>6</v>
      </c>
      <c r="Q13" s="8">
        <v>30</v>
      </c>
    </row>
    <row r="14" spans="1:18" ht="40.5" customHeight="1">
      <c r="A14" s="11" t="s">
        <v>346</v>
      </c>
      <c r="B14" s="8">
        <v>1047</v>
      </c>
      <c r="C14" s="8">
        <v>463</v>
      </c>
      <c r="D14" s="8">
        <v>584</v>
      </c>
      <c r="E14" s="9">
        <v>4.58</v>
      </c>
      <c r="F14" s="8">
        <v>89</v>
      </c>
      <c r="G14" s="8">
        <v>195</v>
      </c>
      <c r="H14" s="8">
        <v>203</v>
      </c>
      <c r="I14" s="8">
        <v>208</v>
      </c>
      <c r="J14" s="8">
        <v>52</v>
      </c>
      <c r="K14" s="8">
        <v>68</v>
      </c>
      <c r="L14" s="8">
        <v>91</v>
      </c>
      <c r="M14" s="8">
        <v>59</v>
      </c>
      <c r="N14" s="8">
        <v>11</v>
      </c>
      <c r="O14" s="8">
        <v>14</v>
      </c>
      <c r="P14" s="8">
        <v>17</v>
      </c>
      <c r="Q14" s="8">
        <v>40</v>
      </c>
    </row>
    <row r="15" spans="1:18" ht="40.5" customHeight="1">
      <c r="A15" s="11" t="s">
        <v>347</v>
      </c>
      <c r="B15" s="8">
        <v>1178</v>
      </c>
      <c r="C15" s="8">
        <v>518</v>
      </c>
      <c r="D15" s="8">
        <v>660</v>
      </c>
      <c r="E15" s="9">
        <v>5.15</v>
      </c>
      <c r="F15" s="8">
        <v>212</v>
      </c>
      <c r="G15" s="8">
        <v>276</v>
      </c>
      <c r="H15" s="8">
        <v>188</v>
      </c>
      <c r="I15" s="8">
        <v>203</v>
      </c>
      <c r="J15" s="8">
        <v>35</v>
      </c>
      <c r="K15" s="8">
        <v>81</v>
      </c>
      <c r="L15" s="8">
        <v>42</v>
      </c>
      <c r="M15" s="8">
        <v>49</v>
      </c>
      <c r="N15" s="8">
        <v>23</v>
      </c>
      <c r="O15" s="8">
        <v>24</v>
      </c>
      <c r="P15" s="8">
        <v>18</v>
      </c>
      <c r="Q15" s="8">
        <v>27</v>
      </c>
    </row>
    <row r="16" spans="1:18" ht="40.5" customHeight="1">
      <c r="A16" s="11" t="s">
        <v>348</v>
      </c>
      <c r="B16" s="8">
        <v>1423</v>
      </c>
      <c r="C16" s="8">
        <v>660</v>
      </c>
      <c r="D16" s="8">
        <v>763</v>
      </c>
      <c r="E16" s="9">
        <v>6.23</v>
      </c>
      <c r="F16" s="8">
        <v>335</v>
      </c>
      <c r="G16" s="8">
        <v>346</v>
      </c>
      <c r="H16" s="8">
        <v>195</v>
      </c>
      <c r="I16" s="8">
        <v>179</v>
      </c>
      <c r="J16" s="8">
        <v>44</v>
      </c>
      <c r="K16" s="8">
        <v>138</v>
      </c>
      <c r="L16" s="8">
        <v>36</v>
      </c>
      <c r="M16" s="8">
        <v>37</v>
      </c>
      <c r="N16" s="8">
        <v>18</v>
      </c>
      <c r="O16" s="8">
        <v>21</v>
      </c>
      <c r="P16" s="8">
        <v>32</v>
      </c>
      <c r="Q16" s="8">
        <v>42</v>
      </c>
    </row>
    <row r="17" spans="1:17" ht="40.5" customHeight="1">
      <c r="A17" s="11" t="s">
        <v>349</v>
      </c>
      <c r="B17" s="8">
        <v>1460</v>
      </c>
      <c r="C17" s="8">
        <v>723</v>
      </c>
      <c r="D17" s="8">
        <v>737</v>
      </c>
      <c r="E17" s="9">
        <v>6.39</v>
      </c>
      <c r="F17" s="8">
        <v>357</v>
      </c>
      <c r="G17" s="8">
        <v>352</v>
      </c>
      <c r="H17" s="8">
        <v>163</v>
      </c>
      <c r="I17" s="8">
        <v>161</v>
      </c>
      <c r="J17" s="8">
        <v>113</v>
      </c>
      <c r="K17" s="8">
        <v>127</v>
      </c>
      <c r="L17" s="8">
        <v>36</v>
      </c>
      <c r="M17" s="8">
        <v>39</v>
      </c>
      <c r="N17" s="8">
        <v>21</v>
      </c>
      <c r="O17" s="8">
        <v>14</v>
      </c>
      <c r="P17" s="8">
        <v>33</v>
      </c>
      <c r="Q17" s="8">
        <v>44</v>
      </c>
    </row>
    <row r="18" spans="1:17" ht="40.5" customHeight="1">
      <c r="A18" s="11" t="s">
        <v>350</v>
      </c>
      <c r="B18" s="8">
        <v>3392</v>
      </c>
      <c r="C18" s="8">
        <v>1917</v>
      </c>
      <c r="D18" s="8">
        <v>1475</v>
      </c>
      <c r="E18" s="9">
        <v>14.84</v>
      </c>
      <c r="F18" s="8">
        <v>883</v>
      </c>
      <c r="G18" s="8">
        <v>739</v>
      </c>
      <c r="H18" s="8">
        <v>431</v>
      </c>
      <c r="I18" s="8">
        <v>331</v>
      </c>
      <c r="J18" s="8">
        <v>409</v>
      </c>
      <c r="K18" s="8">
        <v>261</v>
      </c>
      <c r="L18" s="8">
        <v>101</v>
      </c>
      <c r="M18" s="8">
        <v>69</v>
      </c>
      <c r="N18" s="8">
        <v>28</v>
      </c>
      <c r="O18" s="8">
        <v>24</v>
      </c>
      <c r="P18" s="8">
        <v>65</v>
      </c>
      <c r="Q18" s="8">
        <v>51</v>
      </c>
    </row>
    <row r="19" spans="1:17" ht="40.5" customHeight="1">
      <c r="A19" s="11" t="s">
        <v>351</v>
      </c>
      <c r="B19" s="8">
        <v>3287</v>
      </c>
      <c r="C19" s="8">
        <v>2158</v>
      </c>
      <c r="D19" s="8">
        <v>1129</v>
      </c>
      <c r="E19" s="9">
        <v>14.38</v>
      </c>
      <c r="F19" s="8">
        <v>1111</v>
      </c>
      <c r="G19" s="8">
        <v>600</v>
      </c>
      <c r="H19" s="8">
        <v>407</v>
      </c>
      <c r="I19" s="8">
        <v>208</v>
      </c>
      <c r="J19" s="8">
        <v>457</v>
      </c>
      <c r="K19" s="8">
        <v>231</v>
      </c>
      <c r="L19" s="8">
        <v>80</v>
      </c>
      <c r="M19" s="8">
        <v>45</v>
      </c>
      <c r="N19" s="8">
        <v>27</v>
      </c>
      <c r="O19" s="8">
        <v>8</v>
      </c>
      <c r="P19" s="8">
        <v>76</v>
      </c>
      <c r="Q19" s="8">
        <v>37</v>
      </c>
    </row>
    <row r="20" spans="1:17" ht="40.5" customHeight="1">
      <c r="A20" s="11" t="s">
        <v>352</v>
      </c>
      <c r="B20" s="8">
        <v>3111</v>
      </c>
      <c r="C20" s="8">
        <v>2346</v>
      </c>
      <c r="D20" s="8">
        <v>765</v>
      </c>
      <c r="E20" s="9">
        <v>13.61</v>
      </c>
      <c r="F20" s="8">
        <v>1508</v>
      </c>
      <c r="G20" s="8">
        <v>437</v>
      </c>
      <c r="H20" s="8">
        <v>357</v>
      </c>
      <c r="I20" s="8">
        <v>119</v>
      </c>
      <c r="J20" s="8">
        <v>308</v>
      </c>
      <c r="K20" s="8">
        <v>150</v>
      </c>
      <c r="L20" s="8">
        <v>88</v>
      </c>
      <c r="M20" s="8">
        <v>32</v>
      </c>
      <c r="N20" s="8">
        <v>18</v>
      </c>
      <c r="O20" s="8">
        <v>6</v>
      </c>
      <c r="P20" s="8">
        <v>67</v>
      </c>
      <c r="Q20" s="8">
        <v>21</v>
      </c>
    </row>
    <row r="21" spans="1:17" ht="40.5" customHeight="1">
      <c r="A21" s="11" t="s">
        <v>353</v>
      </c>
      <c r="B21" s="8">
        <v>5875</v>
      </c>
      <c r="C21" s="8">
        <v>4922</v>
      </c>
      <c r="D21" s="8">
        <v>953</v>
      </c>
      <c r="E21" s="9">
        <v>25.7</v>
      </c>
      <c r="F21" s="8">
        <v>2861</v>
      </c>
      <c r="G21" s="8">
        <v>500</v>
      </c>
      <c r="H21" s="8">
        <v>649</v>
      </c>
      <c r="I21" s="8">
        <v>120</v>
      </c>
      <c r="J21" s="8">
        <v>985</v>
      </c>
      <c r="K21" s="8">
        <v>245</v>
      </c>
      <c r="L21" s="8">
        <v>250</v>
      </c>
      <c r="M21" s="8">
        <v>46</v>
      </c>
      <c r="N21" s="8">
        <v>34</v>
      </c>
      <c r="O21" s="8">
        <v>15</v>
      </c>
      <c r="P21" s="8">
        <v>143</v>
      </c>
      <c r="Q21" s="8">
        <v>27</v>
      </c>
    </row>
    <row r="22" spans="1:17" ht="29.65" customHeight="1">
      <c r="A22" s="823" t="s">
        <v>176</v>
      </c>
      <c r="B22" s="825" t="s">
        <v>177</v>
      </c>
      <c r="C22" s="826"/>
      <c r="D22" s="826"/>
      <c r="E22" s="826"/>
      <c r="F22" s="826"/>
      <c r="G22" s="826"/>
      <c r="H22" s="826"/>
      <c r="I22" s="827"/>
      <c r="J22" s="811">
        <v>39946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178</v>
      </c>
      <c r="C23" s="829"/>
      <c r="D23" s="823"/>
      <c r="E23" s="826" t="s">
        <v>179</v>
      </c>
      <c r="F23" s="826"/>
      <c r="G23" s="826"/>
      <c r="H23" s="826"/>
      <c r="I23" s="827"/>
      <c r="J23" s="811">
        <v>2729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180</v>
      </c>
      <c r="F24" s="809"/>
      <c r="G24" s="809"/>
      <c r="H24" s="809"/>
      <c r="I24" s="810"/>
      <c r="J24" s="811">
        <v>991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354</v>
      </c>
      <c r="C25" s="809"/>
      <c r="D25" s="809"/>
      <c r="E25" s="809"/>
      <c r="F25" s="809"/>
      <c r="G25" s="809"/>
      <c r="H25" s="809"/>
      <c r="I25" s="810"/>
      <c r="J25" s="811">
        <v>43667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334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508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335</v>
      </c>
      <c r="Q3" s="817"/>
      <c r="R3" s="817"/>
    </row>
    <row r="4" spans="1:18" ht="18" customHeight="1">
      <c r="A4" s="3"/>
      <c r="B4" s="833" t="s">
        <v>509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336</v>
      </c>
      <c r="Q4" s="835"/>
      <c r="R4" s="835"/>
    </row>
    <row r="5" spans="1:18" s="4" customFormat="1" ht="34.15" customHeight="1">
      <c r="A5" s="830" t="s">
        <v>337</v>
      </c>
      <c r="B5" s="820" t="s">
        <v>338</v>
      </c>
      <c r="C5" s="821"/>
      <c r="D5" s="821"/>
      <c r="E5" s="822"/>
      <c r="F5" s="836" t="s">
        <v>339</v>
      </c>
      <c r="G5" s="836"/>
      <c r="H5" s="836" t="s">
        <v>340</v>
      </c>
      <c r="I5" s="836"/>
      <c r="J5" s="836" t="s">
        <v>341</v>
      </c>
      <c r="K5" s="836"/>
      <c r="L5" s="836" t="s">
        <v>342</v>
      </c>
      <c r="M5" s="836"/>
      <c r="N5" s="819" t="s">
        <v>41</v>
      </c>
      <c r="O5" s="819"/>
      <c r="P5" s="819" t="s">
        <v>343</v>
      </c>
      <c r="Q5" s="819"/>
    </row>
    <row r="6" spans="1:18" s="4" customFormat="1" ht="34.700000000000003" customHeight="1">
      <c r="A6" s="831"/>
      <c r="B6" s="820" t="s">
        <v>165</v>
      </c>
      <c r="C6" s="821"/>
      <c r="D6" s="822"/>
      <c r="E6" s="5" t="s">
        <v>166</v>
      </c>
      <c r="F6" s="819" t="s">
        <v>167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168</v>
      </c>
      <c r="C7" s="28" t="s">
        <v>169</v>
      </c>
      <c r="D7" s="28" t="s">
        <v>170</v>
      </c>
      <c r="E7" s="7" t="s">
        <v>171</v>
      </c>
      <c r="F7" s="6" t="s">
        <v>172</v>
      </c>
      <c r="G7" s="6" t="s">
        <v>173</v>
      </c>
      <c r="H7" s="6" t="s">
        <v>172</v>
      </c>
      <c r="I7" s="6" t="s">
        <v>173</v>
      </c>
      <c r="J7" s="6" t="s">
        <v>172</v>
      </c>
      <c r="K7" s="6" t="s">
        <v>173</v>
      </c>
      <c r="L7" s="6" t="s">
        <v>172</v>
      </c>
      <c r="M7" s="6" t="s">
        <v>173</v>
      </c>
      <c r="N7" s="6" t="s">
        <v>172</v>
      </c>
      <c r="O7" s="6" t="s">
        <v>173</v>
      </c>
      <c r="P7" s="6" t="s">
        <v>172</v>
      </c>
      <c r="Q7" s="6" t="s">
        <v>173</v>
      </c>
    </row>
    <row r="8" spans="1:18" ht="40.5" customHeight="1">
      <c r="A8" s="12" t="s">
        <v>40</v>
      </c>
      <c r="B8" s="18">
        <v>22628</v>
      </c>
      <c r="C8" s="18">
        <v>14360</v>
      </c>
      <c r="D8" s="8">
        <v>8268</v>
      </c>
      <c r="E8" s="19">
        <v>100</v>
      </c>
      <c r="F8" s="8">
        <v>7535</v>
      </c>
      <c r="G8" s="8">
        <v>3776</v>
      </c>
      <c r="H8" s="8">
        <v>2829</v>
      </c>
      <c r="I8" s="8">
        <v>1889</v>
      </c>
      <c r="J8" s="8">
        <v>2483</v>
      </c>
      <c r="K8" s="8">
        <v>1419</v>
      </c>
      <c r="L8" s="8">
        <v>816</v>
      </c>
      <c r="M8" s="8">
        <v>645</v>
      </c>
      <c r="N8" s="8">
        <v>188</v>
      </c>
      <c r="O8" s="8">
        <v>189</v>
      </c>
      <c r="P8" s="8">
        <v>509</v>
      </c>
      <c r="Q8" s="8">
        <v>350</v>
      </c>
    </row>
    <row r="9" spans="1:18" ht="40.5" customHeight="1">
      <c r="A9" s="29" t="s">
        <v>174</v>
      </c>
      <c r="B9" s="8">
        <v>359</v>
      </c>
      <c r="C9" s="8">
        <v>297</v>
      </c>
      <c r="D9" s="8">
        <v>62</v>
      </c>
      <c r="E9" s="9">
        <v>1.59</v>
      </c>
      <c r="F9" s="8">
        <v>230</v>
      </c>
      <c r="G9" s="8">
        <v>29</v>
      </c>
      <c r="H9" s="8">
        <v>20</v>
      </c>
      <c r="I9" s="8">
        <v>17</v>
      </c>
      <c r="J9" s="8">
        <v>37</v>
      </c>
      <c r="K9" s="8">
        <v>10</v>
      </c>
      <c r="L9" s="8">
        <v>6</v>
      </c>
      <c r="M9" s="8">
        <v>3</v>
      </c>
      <c r="N9" s="8">
        <v>2</v>
      </c>
      <c r="O9" s="8">
        <v>2</v>
      </c>
      <c r="P9" s="8">
        <v>2</v>
      </c>
      <c r="Q9" s="8">
        <v>1</v>
      </c>
    </row>
    <row r="10" spans="1:18" ht="40.5" customHeight="1">
      <c r="A10" s="29" t="s">
        <v>39</v>
      </c>
      <c r="B10" s="8">
        <v>85</v>
      </c>
      <c r="C10" s="8">
        <v>62</v>
      </c>
      <c r="D10" s="8">
        <v>23</v>
      </c>
      <c r="E10" s="9">
        <v>0.38</v>
      </c>
      <c r="F10" s="8">
        <v>29</v>
      </c>
      <c r="G10" s="8">
        <v>8</v>
      </c>
      <c r="H10" s="8">
        <v>2</v>
      </c>
      <c r="I10" s="8">
        <v>4</v>
      </c>
      <c r="J10" s="8">
        <v>3</v>
      </c>
      <c r="K10" s="8">
        <v>5</v>
      </c>
      <c r="L10" s="8">
        <v>1</v>
      </c>
      <c r="M10" s="8">
        <v>0</v>
      </c>
      <c r="N10" s="8">
        <v>0</v>
      </c>
      <c r="O10" s="8">
        <v>0</v>
      </c>
      <c r="P10" s="8">
        <v>27</v>
      </c>
      <c r="Q10" s="8">
        <v>6</v>
      </c>
    </row>
    <row r="11" spans="1:18" ht="40.5" customHeight="1">
      <c r="A11" s="29" t="s">
        <v>44</v>
      </c>
      <c r="B11" s="8">
        <v>238</v>
      </c>
      <c r="C11" s="8">
        <v>94</v>
      </c>
      <c r="D11" s="8">
        <v>144</v>
      </c>
      <c r="E11" s="9">
        <v>1.05</v>
      </c>
      <c r="F11" s="8">
        <v>37</v>
      </c>
      <c r="G11" s="8">
        <v>55</v>
      </c>
      <c r="H11" s="8">
        <v>27</v>
      </c>
      <c r="I11" s="8">
        <v>24</v>
      </c>
      <c r="J11" s="8">
        <v>7</v>
      </c>
      <c r="K11" s="8">
        <v>20</v>
      </c>
      <c r="L11" s="8">
        <v>9</v>
      </c>
      <c r="M11" s="8">
        <v>14</v>
      </c>
      <c r="N11" s="8">
        <v>1</v>
      </c>
      <c r="O11" s="8">
        <v>14</v>
      </c>
      <c r="P11" s="8">
        <v>13</v>
      </c>
      <c r="Q11" s="8">
        <v>17</v>
      </c>
    </row>
    <row r="12" spans="1:18" ht="40.5" customHeight="1">
      <c r="A12" s="11" t="s">
        <v>344</v>
      </c>
      <c r="B12" s="8">
        <v>625</v>
      </c>
      <c r="C12" s="8">
        <v>215</v>
      </c>
      <c r="D12" s="8">
        <v>410</v>
      </c>
      <c r="E12" s="9">
        <v>2.76</v>
      </c>
      <c r="F12" s="8">
        <v>38</v>
      </c>
      <c r="G12" s="8">
        <v>93</v>
      </c>
      <c r="H12" s="8">
        <v>137</v>
      </c>
      <c r="I12" s="8">
        <v>188</v>
      </c>
      <c r="J12" s="8">
        <v>9</v>
      </c>
      <c r="K12" s="8">
        <v>32</v>
      </c>
      <c r="L12" s="8">
        <v>23</v>
      </c>
      <c r="M12" s="8">
        <v>58</v>
      </c>
      <c r="N12" s="8">
        <v>1</v>
      </c>
      <c r="O12" s="8">
        <v>21</v>
      </c>
      <c r="P12" s="8">
        <v>7</v>
      </c>
      <c r="Q12" s="8">
        <v>18</v>
      </c>
    </row>
    <row r="13" spans="1:18" ht="40.5" customHeight="1">
      <c r="A13" s="11" t="s">
        <v>345</v>
      </c>
      <c r="B13" s="8">
        <v>918</v>
      </c>
      <c r="C13" s="8">
        <v>310</v>
      </c>
      <c r="D13" s="8">
        <v>608</v>
      </c>
      <c r="E13" s="9">
        <v>4.0599999999999996</v>
      </c>
      <c r="F13" s="8">
        <v>76</v>
      </c>
      <c r="G13" s="8">
        <v>144</v>
      </c>
      <c r="H13" s="8">
        <v>134</v>
      </c>
      <c r="I13" s="8">
        <v>153</v>
      </c>
      <c r="J13" s="8">
        <v>20</v>
      </c>
      <c r="K13" s="8">
        <v>54</v>
      </c>
      <c r="L13" s="8">
        <v>55</v>
      </c>
      <c r="M13" s="8">
        <v>200</v>
      </c>
      <c r="N13" s="8">
        <v>16</v>
      </c>
      <c r="O13" s="8">
        <v>28</v>
      </c>
      <c r="P13" s="8">
        <v>9</v>
      </c>
      <c r="Q13" s="8">
        <v>29</v>
      </c>
    </row>
    <row r="14" spans="1:18" ht="40.5" customHeight="1">
      <c r="A14" s="11" t="s">
        <v>346</v>
      </c>
      <c r="B14" s="8">
        <v>1051</v>
      </c>
      <c r="C14" s="8">
        <v>490</v>
      </c>
      <c r="D14" s="8">
        <v>561</v>
      </c>
      <c r="E14" s="9">
        <v>4.6399999999999997</v>
      </c>
      <c r="F14" s="8">
        <v>85</v>
      </c>
      <c r="G14" s="8">
        <v>169</v>
      </c>
      <c r="H14" s="8">
        <v>222</v>
      </c>
      <c r="I14" s="8">
        <v>210</v>
      </c>
      <c r="J14" s="8">
        <v>53</v>
      </c>
      <c r="K14" s="8">
        <v>68</v>
      </c>
      <c r="L14" s="8">
        <v>95</v>
      </c>
      <c r="M14" s="8">
        <v>57</v>
      </c>
      <c r="N14" s="8">
        <v>9</v>
      </c>
      <c r="O14" s="8">
        <v>14</v>
      </c>
      <c r="P14" s="8">
        <v>26</v>
      </c>
      <c r="Q14" s="8">
        <v>43</v>
      </c>
    </row>
    <row r="15" spans="1:18" ht="40.5" customHeight="1">
      <c r="A15" s="11" t="s">
        <v>347</v>
      </c>
      <c r="B15" s="8">
        <v>1060</v>
      </c>
      <c r="C15" s="8">
        <v>438</v>
      </c>
      <c r="D15" s="8">
        <v>622</v>
      </c>
      <c r="E15" s="9">
        <v>4.68</v>
      </c>
      <c r="F15" s="8">
        <v>141</v>
      </c>
      <c r="G15" s="8">
        <v>233</v>
      </c>
      <c r="H15" s="8">
        <v>181</v>
      </c>
      <c r="I15" s="8">
        <v>214</v>
      </c>
      <c r="J15" s="8">
        <v>36</v>
      </c>
      <c r="K15" s="8">
        <v>79</v>
      </c>
      <c r="L15" s="8">
        <v>40</v>
      </c>
      <c r="M15" s="8">
        <v>49</v>
      </c>
      <c r="N15" s="8">
        <v>20</v>
      </c>
      <c r="O15" s="8">
        <v>24</v>
      </c>
      <c r="P15" s="8">
        <v>20</v>
      </c>
      <c r="Q15" s="8">
        <v>23</v>
      </c>
    </row>
    <row r="16" spans="1:18" ht="40.5" customHeight="1">
      <c r="A16" s="11" t="s">
        <v>348</v>
      </c>
      <c r="B16" s="8">
        <v>1337</v>
      </c>
      <c r="C16" s="8">
        <v>607</v>
      </c>
      <c r="D16" s="8">
        <v>730</v>
      </c>
      <c r="E16" s="9">
        <v>5.91</v>
      </c>
      <c r="F16" s="8">
        <v>261</v>
      </c>
      <c r="G16" s="8">
        <v>302</v>
      </c>
      <c r="H16" s="8">
        <v>215</v>
      </c>
      <c r="I16" s="8">
        <v>177</v>
      </c>
      <c r="J16" s="8">
        <v>43</v>
      </c>
      <c r="K16" s="8">
        <v>147</v>
      </c>
      <c r="L16" s="8">
        <v>45</v>
      </c>
      <c r="M16" s="8">
        <v>40</v>
      </c>
      <c r="N16" s="8">
        <v>18</v>
      </c>
      <c r="O16" s="8">
        <v>21</v>
      </c>
      <c r="P16" s="8">
        <v>25</v>
      </c>
      <c r="Q16" s="8">
        <v>43</v>
      </c>
    </row>
    <row r="17" spans="1:17" ht="40.5" customHeight="1">
      <c r="A17" s="11" t="s">
        <v>349</v>
      </c>
      <c r="B17" s="8">
        <v>1421</v>
      </c>
      <c r="C17" s="8">
        <v>713</v>
      </c>
      <c r="D17" s="8">
        <v>708</v>
      </c>
      <c r="E17" s="9">
        <v>6.28</v>
      </c>
      <c r="F17" s="8">
        <v>298</v>
      </c>
      <c r="G17" s="8">
        <v>306</v>
      </c>
      <c r="H17" s="8">
        <v>217</v>
      </c>
      <c r="I17" s="8">
        <v>193</v>
      </c>
      <c r="J17" s="8">
        <v>108</v>
      </c>
      <c r="K17" s="8">
        <v>118</v>
      </c>
      <c r="L17" s="8">
        <v>32</v>
      </c>
      <c r="M17" s="8">
        <v>34</v>
      </c>
      <c r="N17" s="8">
        <v>20</v>
      </c>
      <c r="O17" s="8">
        <v>13</v>
      </c>
      <c r="P17" s="8">
        <v>38</v>
      </c>
      <c r="Q17" s="8">
        <v>44</v>
      </c>
    </row>
    <row r="18" spans="1:17" ht="40.5" customHeight="1">
      <c r="A18" s="11" t="s">
        <v>350</v>
      </c>
      <c r="B18" s="8">
        <v>3022</v>
      </c>
      <c r="C18" s="8">
        <v>1662</v>
      </c>
      <c r="D18" s="8">
        <v>1360</v>
      </c>
      <c r="E18" s="9">
        <v>13.36</v>
      </c>
      <c r="F18" s="8">
        <v>639</v>
      </c>
      <c r="G18" s="8">
        <v>649</v>
      </c>
      <c r="H18" s="8">
        <v>424</v>
      </c>
      <c r="I18" s="8">
        <v>306</v>
      </c>
      <c r="J18" s="8">
        <v>407</v>
      </c>
      <c r="K18" s="8">
        <v>269</v>
      </c>
      <c r="L18" s="8">
        <v>95</v>
      </c>
      <c r="M18" s="8">
        <v>70</v>
      </c>
      <c r="N18" s="8">
        <v>27</v>
      </c>
      <c r="O18" s="8">
        <v>23</v>
      </c>
      <c r="P18" s="8">
        <v>70</v>
      </c>
      <c r="Q18" s="8">
        <v>43</v>
      </c>
    </row>
    <row r="19" spans="1:17" ht="40.5" customHeight="1">
      <c r="A19" s="11" t="s">
        <v>351</v>
      </c>
      <c r="B19" s="8">
        <v>2863</v>
      </c>
      <c r="C19" s="8">
        <v>1826</v>
      </c>
      <c r="D19" s="8">
        <v>1037</v>
      </c>
      <c r="E19" s="9">
        <v>12.65</v>
      </c>
      <c r="F19" s="8">
        <v>834</v>
      </c>
      <c r="G19" s="8">
        <v>519</v>
      </c>
      <c r="H19" s="8">
        <v>353</v>
      </c>
      <c r="I19" s="8">
        <v>189</v>
      </c>
      <c r="J19" s="8">
        <v>467</v>
      </c>
      <c r="K19" s="8">
        <v>232</v>
      </c>
      <c r="L19" s="8">
        <v>86</v>
      </c>
      <c r="M19" s="8">
        <v>49</v>
      </c>
      <c r="N19" s="8">
        <v>24</v>
      </c>
      <c r="O19" s="8">
        <v>8</v>
      </c>
      <c r="P19" s="8">
        <v>62</v>
      </c>
      <c r="Q19" s="8">
        <v>40</v>
      </c>
    </row>
    <row r="20" spans="1:17" ht="40.5" customHeight="1">
      <c r="A20" s="11" t="s">
        <v>352</v>
      </c>
      <c r="B20" s="8">
        <v>2326</v>
      </c>
      <c r="C20" s="8">
        <v>1612</v>
      </c>
      <c r="D20" s="8">
        <v>714</v>
      </c>
      <c r="E20" s="9">
        <v>10.28</v>
      </c>
      <c r="F20" s="8">
        <v>787</v>
      </c>
      <c r="G20" s="8">
        <v>399</v>
      </c>
      <c r="H20" s="8">
        <v>328</v>
      </c>
      <c r="I20" s="8">
        <v>113</v>
      </c>
      <c r="J20" s="8">
        <v>314</v>
      </c>
      <c r="K20" s="8">
        <v>145</v>
      </c>
      <c r="L20" s="8">
        <v>84</v>
      </c>
      <c r="M20" s="8">
        <v>31</v>
      </c>
      <c r="N20" s="8">
        <v>18</v>
      </c>
      <c r="O20" s="8">
        <v>6</v>
      </c>
      <c r="P20" s="8">
        <v>81</v>
      </c>
      <c r="Q20" s="8">
        <v>20</v>
      </c>
    </row>
    <row r="21" spans="1:17" ht="40.5" customHeight="1">
      <c r="A21" s="11" t="s">
        <v>353</v>
      </c>
      <c r="B21" s="8">
        <v>7323</v>
      </c>
      <c r="C21" s="8">
        <v>6034</v>
      </c>
      <c r="D21" s="8">
        <v>1289</v>
      </c>
      <c r="E21" s="9">
        <v>32.36</v>
      </c>
      <c r="F21" s="8">
        <v>4080</v>
      </c>
      <c r="G21" s="8">
        <v>870</v>
      </c>
      <c r="H21" s="8">
        <v>569</v>
      </c>
      <c r="I21" s="8">
        <v>101</v>
      </c>
      <c r="J21" s="8">
        <v>979</v>
      </c>
      <c r="K21" s="8">
        <v>240</v>
      </c>
      <c r="L21" s="8">
        <v>245</v>
      </c>
      <c r="M21" s="8">
        <v>40</v>
      </c>
      <c r="N21" s="8">
        <v>32</v>
      </c>
      <c r="O21" s="8">
        <v>15</v>
      </c>
      <c r="P21" s="8">
        <v>129</v>
      </c>
      <c r="Q21" s="8">
        <v>23</v>
      </c>
    </row>
    <row r="22" spans="1:17" ht="29.65" customHeight="1">
      <c r="A22" s="823" t="s">
        <v>176</v>
      </c>
      <c r="B22" s="825" t="s">
        <v>177</v>
      </c>
      <c r="C22" s="826"/>
      <c r="D22" s="826"/>
      <c r="E22" s="826"/>
      <c r="F22" s="826"/>
      <c r="G22" s="826"/>
      <c r="H22" s="826"/>
      <c r="I22" s="827"/>
      <c r="J22" s="811">
        <v>40973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178</v>
      </c>
      <c r="C23" s="829"/>
      <c r="D23" s="823"/>
      <c r="E23" s="826" t="s">
        <v>179</v>
      </c>
      <c r="F23" s="826"/>
      <c r="G23" s="826"/>
      <c r="H23" s="826"/>
      <c r="I23" s="827"/>
      <c r="J23" s="811">
        <v>2876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180</v>
      </c>
      <c r="F24" s="809"/>
      <c r="G24" s="809"/>
      <c r="H24" s="809"/>
      <c r="I24" s="810"/>
      <c r="J24" s="811">
        <v>588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354</v>
      </c>
      <c r="C25" s="809"/>
      <c r="D25" s="809"/>
      <c r="E25" s="809"/>
      <c r="F25" s="809"/>
      <c r="G25" s="809"/>
      <c r="H25" s="809"/>
      <c r="I25" s="810"/>
      <c r="J25" s="811">
        <v>44437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504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505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18">
        <v>22531</v>
      </c>
      <c r="C8" s="18">
        <v>14207</v>
      </c>
      <c r="D8" s="8">
        <v>8324</v>
      </c>
      <c r="E8" s="19">
        <v>100</v>
      </c>
      <c r="F8" s="8">
        <v>7320</v>
      </c>
      <c r="G8" s="8">
        <v>3761</v>
      </c>
      <c r="H8" s="8">
        <v>2903</v>
      </c>
      <c r="I8" s="8">
        <v>1918</v>
      </c>
      <c r="J8" s="8">
        <v>2485</v>
      </c>
      <c r="K8" s="8">
        <v>1439</v>
      </c>
      <c r="L8" s="8">
        <v>800</v>
      </c>
      <c r="M8" s="8">
        <v>654</v>
      </c>
      <c r="N8" s="8">
        <v>186</v>
      </c>
      <c r="O8" s="8">
        <v>190</v>
      </c>
      <c r="P8" s="8">
        <v>513</v>
      </c>
      <c r="Q8" s="8">
        <v>362</v>
      </c>
    </row>
    <row r="9" spans="1:18" ht="40.5" customHeight="1">
      <c r="A9" s="29" t="s">
        <v>209</v>
      </c>
      <c r="B9" s="8">
        <v>170</v>
      </c>
      <c r="C9" s="8">
        <v>121</v>
      </c>
      <c r="D9" s="8">
        <v>49</v>
      </c>
      <c r="E9" s="9">
        <v>0.75</v>
      </c>
      <c r="F9" s="8">
        <v>61</v>
      </c>
      <c r="G9" s="8">
        <v>16</v>
      </c>
      <c r="H9" s="8">
        <v>22</v>
      </c>
      <c r="I9" s="8">
        <v>15</v>
      </c>
      <c r="J9" s="8">
        <v>31</v>
      </c>
      <c r="K9" s="8">
        <v>12</v>
      </c>
      <c r="L9" s="8">
        <v>5</v>
      </c>
      <c r="M9" s="8">
        <v>4</v>
      </c>
      <c r="N9" s="8">
        <v>1</v>
      </c>
      <c r="O9" s="8">
        <v>1</v>
      </c>
      <c r="P9" s="8">
        <v>1</v>
      </c>
      <c r="Q9" s="8">
        <v>1</v>
      </c>
    </row>
    <row r="10" spans="1:18" ht="40.5" customHeight="1">
      <c r="A10" s="29" t="s">
        <v>210</v>
      </c>
      <c r="B10" s="8">
        <v>59</v>
      </c>
      <c r="C10" s="8">
        <v>41</v>
      </c>
      <c r="D10" s="8">
        <v>18</v>
      </c>
      <c r="E10" s="9">
        <v>0.26</v>
      </c>
      <c r="F10" s="8">
        <v>34</v>
      </c>
      <c r="G10" s="8">
        <v>9</v>
      </c>
      <c r="H10" s="8">
        <v>2</v>
      </c>
      <c r="I10" s="8">
        <v>3</v>
      </c>
      <c r="J10" s="8">
        <v>3</v>
      </c>
      <c r="K10" s="8">
        <v>3</v>
      </c>
      <c r="L10" s="8">
        <v>1</v>
      </c>
      <c r="M10" s="8">
        <v>2</v>
      </c>
      <c r="N10" s="8">
        <v>0</v>
      </c>
      <c r="O10" s="8">
        <v>0</v>
      </c>
      <c r="P10" s="8">
        <v>1</v>
      </c>
      <c r="Q10" s="8">
        <v>1</v>
      </c>
    </row>
    <row r="11" spans="1:18" ht="40.5" customHeight="1">
      <c r="A11" s="29" t="s">
        <v>211</v>
      </c>
      <c r="B11" s="8">
        <v>260</v>
      </c>
      <c r="C11" s="8">
        <v>117</v>
      </c>
      <c r="D11" s="8">
        <v>143</v>
      </c>
      <c r="E11" s="9">
        <v>1.1499999999999999</v>
      </c>
      <c r="F11" s="8">
        <v>32</v>
      </c>
      <c r="G11" s="8">
        <v>52</v>
      </c>
      <c r="H11" s="8">
        <v>21</v>
      </c>
      <c r="I11" s="8">
        <v>27</v>
      </c>
      <c r="J11" s="8">
        <v>12</v>
      </c>
      <c r="K11" s="8">
        <v>20</v>
      </c>
      <c r="L11" s="8">
        <v>9</v>
      </c>
      <c r="M11" s="8">
        <v>11</v>
      </c>
      <c r="N11" s="8">
        <v>1</v>
      </c>
      <c r="O11" s="8">
        <v>13</v>
      </c>
      <c r="P11" s="8">
        <v>42</v>
      </c>
      <c r="Q11" s="8">
        <v>20</v>
      </c>
    </row>
    <row r="12" spans="1:18" ht="40.5" customHeight="1">
      <c r="A12" s="11" t="s">
        <v>212</v>
      </c>
      <c r="B12" s="8">
        <v>598</v>
      </c>
      <c r="C12" s="8">
        <v>197</v>
      </c>
      <c r="D12" s="8">
        <v>401</v>
      </c>
      <c r="E12" s="9">
        <v>2.65</v>
      </c>
      <c r="F12" s="8">
        <v>29</v>
      </c>
      <c r="G12" s="8">
        <v>89</v>
      </c>
      <c r="H12" s="8">
        <v>131</v>
      </c>
      <c r="I12" s="8">
        <v>182</v>
      </c>
      <c r="J12" s="8">
        <v>8</v>
      </c>
      <c r="K12" s="8">
        <v>35</v>
      </c>
      <c r="L12" s="8">
        <v>19</v>
      </c>
      <c r="M12" s="8">
        <v>60</v>
      </c>
      <c r="N12" s="8">
        <v>2</v>
      </c>
      <c r="O12" s="8">
        <v>21</v>
      </c>
      <c r="P12" s="8">
        <v>8</v>
      </c>
      <c r="Q12" s="8">
        <v>14</v>
      </c>
    </row>
    <row r="13" spans="1:18" ht="40.5" customHeight="1">
      <c r="A13" s="11" t="s">
        <v>213</v>
      </c>
      <c r="B13" s="8">
        <v>962</v>
      </c>
      <c r="C13" s="8">
        <v>321</v>
      </c>
      <c r="D13" s="8">
        <v>641</v>
      </c>
      <c r="E13" s="9">
        <v>4.2699999999999996</v>
      </c>
      <c r="F13" s="8">
        <v>80</v>
      </c>
      <c r="G13" s="8">
        <v>158</v>
      </c>
      <c r="H13" s="8">
        <v>142</v>
      </c>
      <c r="I13" s="8">
        <v>154</v>
      </c>
      <c r="J13" s="8">
        <v>21</v>
      </c>
      <c r="K13" s="8">
        <v>55</v>
      </c>
      <c r="L13" s="8">
        <v>55</v>
      </c>
      <c r="M13" s="8">
        <v>215</v>
      </c>
      <c r="N13" s="8">
        <v>16</v>
      </c>
      <c r="O13" s="8">
        <v>28</v>
      </c>
      <c r="P13" s="8">
        <v>7</v>
      </c>
      <c r="Q13" s="8">
        <v>31</v>
      </c>
    </row>
    <row r="14" spans="1:18" ht="40.5" customHeight="1">
      <c r="A14" s="11" t="s">
        <v>214</v>
      </c>
      <c r="B14" s="8">
        <v>1088</v>
      </c>
      <c r="C14" s="8">
        <v>484</v>
      </c>
      <c r="D14" s="8">
        <v>604</v>
      </c>
      <c r="E14" s="9">
        <v>4.83</v>
      </c>
      <c r="F14" s="8">
        <v>86</v>
      </c>
      <c r="G14" s="8">
        <v>191</v>
      </c>
      <c r="H14" s="8">
        <v>230</v>
      </c>
      <c r="I14" s="8">
        <v>225</v>
      </c>
      <c r="J14" s="8">
        <v>50</v>
      </c>
      <c r="K14" s="8">
        <v>76</v>
      </c>
      <c r="L14" s="8">
        <v>93</v>
      </c>
      <c r="M14" s="8">
        <v>54</v>
      </c>
      <c r="N14" s="8">
        <v>10</v>
      </c>
      <c r="O14" s="8">
        <v>15</v>
      </c>
      <c r="P14" s="8">
        <v>15</v>
      </c>
      <c r="Q14" s="8">
        <v>43</v>
      </c>
    </row>
    <row r="15" spans="1:18" ht="40.5" customHeight="1">
      <c r="A15" s="11" t="s">
        <v>215</v>
      </c>
      <c r="B15" s="8">
        <v>1040</v>
      </c>
      <c r="C15" s="8">
        <v>420</v>
      </c>
      <c r="D15" s="8">
        <v>620</v>
      </c>
      <c r="E15" s="9">
        <v>4.62</v>
      </c>
      <c r="F15" s="8">
        <v>123</v>
      </c>
      <c r="G15" s="8">
        <v>247</v>
      </c>
      <c r="H15" s="8">
        <v>181</v>
      </c>
      <c r="I15" s="8">
        <v>189</v>
      </c>
      <c r="J15" s="8">
        <v>36</v>
      </c>
      <c r="K15" s="8">
        <v>80</v>
      </c>
      <c r="L15" s="8">
        <v>42</v>
      </c>
      <c r="M15" s="8">
        <v>51</v>
      </c>
      <c r="N15" s="8">
        <v>19</v>
      </c>
      <c r="O15" s="8">
        <v>25</v>
      </c>
      <c r="P15" s="8">
        <v>19</v>
      </c>
      <c r="Q15" s="8">
        <v>28</v>
      </c>
    </row>
    <row r="16" spans="1:18" ht="40.5" customHeight="1">
      <c r="A16" s="11" t="s">
        <v>216</v>
      </c>
      <c r="B16" s="8">
        <v>1346</v>
      </c>
      <c r="C16" s="8">
        <v>577</v>
      </c>
      <c r="D16" s="8">
        <v>769</v>
      </c>
      <c r="E16" s="9">
        <v>5.97</v>
      </c>
      <c r="F16" s="8">
        <v>253</v>
      </c>
      <c r="G16" s="8">
        <v>335</v>
      </c>
      <c r="H16" s="8">
        <v>194</v>
      </c>
      <c r="I16" s="8">
        <v>190</v>
      </c>
      <c r="J16" s="8">
        <v>39</v>
      </c>
      <c r="K16" s="8">
        <v>141</v>
      </c>
      <c r="L16" s="8">
        <v>40</v>
      </c>
      <c r="M16" s="8">
        <v>37</v>
      </c>
      <c r="N16" s="8">
        <v>18</v>
      </c>
      <c r="O16" s="8">
        <v>22</v>
      </c>
      <c r="P16" s="8">
        <v>33</v>
      </c>
      <c r="Q16" s="8">
        <v>44</v>
      </c>
    </row>
    <row r="17" spans="1:17" ht="40.5" customHeight="1">
      <c r="A17" s="11" t="s">
        <v>217</v>
      </c>
      <c r="B17" s="8">
        <v>1450</v>
      </c>
      <c r="C17" s="8">
        <v>708</v>
      </c>
      <c r="D17" s="8">
        <v>742</v>
      </c>
      <c r="E17" s="9">
        <v>6.44</v>
      </c>
      <c r="F17" s="8">
        <v>287</v>
      </c>
      <c r="G17" s="8">
        <v>326</v>
      </c>
      <c r="H17" s="8">
        <v>220</v>
      </c>
      <c r="I17" s="8">
        <v>205</v>
      </c>
      <c r="J17" s="8">
        <v>115</v>
      </c>
      <c r="K17" s="8">
        <v>126</v>
      </c>
      <c r="L17" s="8">
        <v>29</v>
      </c>
      <c r="M17" s="8">
        <v>31</v>
      </c>
      <c r="N17" s="8">
        <v>24</v>
      </c>
      <c r="O17" s="8">
        <v>13</v>
      </c>
      <c r="P17" s="8">
        <v>33</v>
      </c>
      <c r="Q17" s="8">
        <v>41</v>
      </c>
    </row>
    <row r="18" spans="1:17" ht="40.5" customHeight="1">
      <c r="A18" s="11" t="s">
        <v>218</v>
      </c>
      <c r="B18" s="8">
        <v>3171</v>
      </c>
      <c r="C18" s="8">
        <v>1727</v>
      </c>
      <c r="D18" s="8">
        <v>1444</v>
      </c>
      <c r="E18" s="9">
        <v>14.07</v>
      </c>
      <c r="F18" s="8">
        <v>740</v>
      </c>
      <c r="G18" s="8">
        <v>722</v>
      </c>
      <c r="H18" s="8">
        <v>416</v>
      </c>
      <c r="I18" s="8">
        <v>307</v>
      </c>
      <c r="J18" s="8">
        <v>393</v>
      </c>
      <c r="K18" s="8">
        <v>267</v>
      </c>
      <c r="L18" s="8">
        <v>95</v>
      </c>
      <c r="M18" s="8">
        <v>73</v>
      </c>
      <c r="N18" s="8">
        <v>21</v>
      </c>
      <c r="O18" s="8">
        <v>24</v>
      </c>
      <c r="P18" s="8">
        <v>62</v>
      </c>
      <c r="Q18" s="8">
        <v>51</v>
      </c>
    </row>
    <row r="19" spans="1:17" ht="40.5" customHeight="1">
      <c r="A19" s="11" t="s">
        <v>219</v>
      </c>
      <c r="B19" s="8">
        <v>3041</v>
      </c>
      <c r="C19" s="8">
        <v>1978</v>
      </c>
      <c r="D19" s="8">
        <v>1063</v>
      </c>
      <c r="E19" s="9">
        <v>13.5</v>
      </c>
      <c r="F19" s="8">
        <v>939</v>
      </c>
      <c r="G19" s="8">
        <v>542</v>
      </c>
      <c r="H19" s="8">
        <v>380</v>
      </c>
      <c r="I19" s="8">
        <v>195</v>
      </c>
      <c r="J19" s="8">
        <v>478</v>
      </c>
      <c r="K19" s="8">
        <v>235</v>
      </c>
      <c r="L19" s="8">
        <v>84</v>
      </c>
      <c r="M19" s="8">
        <v>46</v>
      </c>
      <c r="N19" s="8">
        <v>22</v>
      </c>
      <c r="O19" s="8">
        <v>7</v>
      </c>
      <c r="P19" s="8">
        <v>75</v>
      </c>
      <c r="Q19" s="8">
        <v>38</v>
      </c>
    </row>
    <row r="20" spans="1:17" ht="40.5" customHeight="1">
      <c r="A20" s="11" t="s">
        <v>220</v>
      </c>
      <c r="B20" s="8">
        <v>2599</v>
      </c>
      <c r="C20" s="8">
        <v>1850</v>
      </c>
      <c r="D20" s="8">
        <v>749</v>
      </c>
      <c r="E20" s="9">
        <v>11.54</v>
      </c>
      <c r="F20" s="8">
        <v>976</v>
      </c>
      <c r="G20" s="8">
        <v>420</v>
      </c>
      <c r="H20" s="8">
        <v>396</v>
      </c>
      <c r="I20" s="8">
        <v>124</v>
      </c>
      <c r="J20" s="8">
        <v>312</v>
      </c>
      <c r="K20" s="8">
        <v>148</v>
      </c>
      <c r="L20" s="8">
        <v>80</v>
      </c>
      <c r="M20" s="8">
        <v>29</v>
      </c>
      <c r="N20" s="8">
        <v>20</v>
      </c>
      <c r="O20" s="8">
        <v>6</v>
      </c>
      <c r="P20" s="8">
        <v>66</v>
      </c>
      <c r="Q20" s="8">
        <v>22</v>
      </c>
    </row>
    <row r="21" spans="1:17" ht="40.5" customHeight="1">
      <c r="A21" s="11" t="s">
        <v>221</v>
      </c>
      <c r="B21" s="8">
        <v>6747</v>
      </c>
      <c r="C21" s="8">
        <v>5666</v>
      </c>
      <c r="D21" s="8">
        <v>1081</v>
      </c>
      <c r="E21" s="9">
        <v>29.95</v>
      </c>
      <c r="F21" s="8">
        <v>3680</v>
      </c>
      <c r="G21" s="8">
        <v>654</v>
      </c>
      <c r="H21" s="8">
        <v>568</v>
      </c>
      <c r="I21" s="8">
        <v>102</v>
      </c>
      <c r="J21" s="8">
        <v>987</v>
      </c>
      <c r="K21" s="8">
        <v>241</v>
      </c>
      <c r="L21" s="8">
        <v>248</v>
      </c>
      <c r="M21" s="8">
        <v>41</v>
      </c>
      <c r="N21" s="8">
        <v>32</v>
      </c>
      <c r="O21" s="8">
        <v>15</v>
      </c>
      <c r="P21" s="8">
        <v>151</v>
      </c>
      <c r="Q21" s="8">
        <v>28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40274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3117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1437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44828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506</v>
      </c>
    </row>
    <row r="30" spans="1:17" s="16" customFormat="1" ht="14.25">
      <c r="A30" s="16" t="s">
        <v>507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A1:R30"/>
  <sheetViews>
    <sheetView workbookViewId="0">
      <selection activeCell="M9" sqref="M9"/>
    </sheetView>
  </sheetViews>
  <sheetFormatPr defaultRowHeight="16.5"/>
  <cols>
    <col min="1" max="1" width="20.625" style="623" customWidth="1"/>
    <col min="2" max="6" width="8.25" style="620" bestFit="1" customWidth="1"/>
    <col min="7" max="15" width="7.125" style="620" customWidth="1"/>
    <col min="16" max="16384" width="9" style="620"/>
  </cols>
  <sheetData>
    <row r="1" spans="1:18" ht="24.75" customHeight="1">
      <c r="A1" s="805" t="s">
        <v>2533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2534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621"/>
      <c r="B3" s="854" t="s">
        <v>2535</v>
      </c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05"/>
      <c r="N3" s="817"/>
      <c r="O3" s="817"/>
      <c r="P3" s="805" t="s">
        <v>2536</v>
      </c>
      <c r="Q3" s="817"/>
      <c r="R3" s="817"/>
    </row>
    <row r="4" spans="1:18" ht="18" customHeight="1">
      <c r="A4" s="622"/>
      <c r="B4" s="862" t="s">
        <v>2537</v>
      </c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34"/>
      <c r="N4" s="835"/>
      <c r="O4" s="835"/>
      <c r="P4" s="834" t="s">
        <v>2538</v>
      </c>
      <c r="Q4" s="835"/>
      <c r="R4" s="835"/>
    </row>
    <row r="5" spans="1:18" s="623" customFormat="1" ht="33.75" customHeight="1">
      <c r="A5" s="859" t="s">
        <v>2539</v>
      </c>
      <c r="B5" s="856" t="s">
        <v>2540</v>
      </c>
      <c r="C5" s="857"/>
      <c r="D5" s="857"/>
      <c r="E5" s="858"/>
      <c r="F5" s="836" t="s">
        <v>2541</v>
      </c>
      <c r="G5" s="836"/>
      <c r="H5" s="836" t="s">
        <v>2542</v>
      </c>
      <c r="I5" s="836"/>
      <c r="J5" s="836" t="s">
        <v>2543</v>
      </c>
      <c r="K5" s="836"/>
      <c r="L5" s="836" t="s">
        <v>2544</v>
      </c>
      <c r="M5" s="836"/>
      <c r="N5" s="819" t="s">
        <v>2545</v>
      </c>
      <c r="O5" s="819"/>
      <c r="P5" s="819" t="s">
        <v>2546</v>
      </c>
      <c r="Q5" s="819"/>
    </row>
    <row r="6" spans="1:18" s="623" customFormat="1" ht="34.5" customHeight="1">
      <c r="A6" s="860"/>
      <c r="B6" s="856" t="s">
        <v>2547</v>
      </c>
      <c r="C6" s="857"/>
      <c r="D6" s="858"/>
      <c r="E6" s="5" t="s">
        <v>2548</v>
      </c>
      <c r="F6" s="819" t="s">
        <v>2549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623" customFormat="1" ht="34.5" customHeight="1">
      <c r="A7" s="861"/>
      <c r="B7" s="624" t="s">
        <v>2550</v>
      </c>
      <c r="C7" s="625" t="s">
        <v>2551</v>
      </c>
      <c r="D7" s="625" t="s">
        <v>2552</v>
      </c>
      <c r="E7" s="7" t="s">
        <v>2553</v>
      </c>
      <c r="F7" s="626" t="s">
        <v>2554</v>
      </c>
      <c r="G7" s="626" t="s">
        <v>2555</v>
      </c>
      <c r="H7" s="626" t="s">
        <v>2554</v>
      </c>
      <c r="I7" s="626" t="s">
        <v>2555</v>
      </c>
      <c r="J7" s="626" t="s">
        <v>2554</v>
      </c>
      <c r="K7" s="626" t="s">
        <v>2555</v>
      </c>
      <c r="L7" s="626" t="s">
        <v>2554</v>
      </c>
      <c r="M7" s="626" t="s">
        <v>2555</v>
      </c>
      <c r="N7" s="626" t="s">
        <v>2554</v>
      </c>
      <c r="O7" s="626" t="s">
        <v>2555</v>
      </c>
      <c r="P7" s="626" t="s">
        <v>2554</v>
      </c>
      <c r="Q7" s="626" t="s">
        <v>2555</v>
      </c>
    </row>
    <row r="8" spans="1:18" ht="40.5" customHeight="1">
      <c r="A8" s="627" t="s">
        <v>2556</v>
      </c>
      <c r="B8" s="628">
        <v>30972</v>
      </c>
      <c r="C8" s="628">
        <v>20828</v>
      </c>
      <c r="D8" s="628">
        <v>10144</v>
      </c>
      <c r="E8" s="629">
        <v>100</v>
      </c>
      <c r="F8" s="628">
        <v>12537</v>
      </c>
      <c r="G8" s="628">
        <v>5082</v>
      </c>
      <c r="H8" s="628">
        <v>3363</v>
      </c>
      <c r="I8" s="628">
        <v>1887</v>
      </c>
      <c r="J8" s="628">
        <v>1779</v>
      </c>
      <c r="K8" s="628">
        <v>1123</v>
      </c>
      <c r="L8" s="628">
        <v>1366</v>
      </c>
      <c r="M8" s="628">
        <v>937</v>
      </c>
      <c r="N8" s="628">
        <v>618</v>
      </c>
      <c r="O8" s="628">
        <v>493</v>
      </c>
      <c r="P8" s="628">
        <v>1165</v>
      </c>
      <c r="Q8" s="628">
        <v>622</v>
      </c>
    </row>
    <row r="9" spans="1:18" ht="40.5" customHeight="1">
      <c r="A9" s="630" t="s">
        <v>2557</v>
      </c>
      <c r="B9" s="628">
        <v>317</v>
      </c>
      <c r="C9" s="628">
        <v>233</v>
      </c>
      <c r="D9" s="628">
        <v>84</v>
      </c>
      <c r="E9" s="629">
        <v>1.02</v>
      </c>
      <c r="F9" s="628">
        <v>184</v>
      </c>
      <c r="G9" s="628">
        <v>43</v>
      </c>
      <c r="H9" s="628">
        <v>19</v>
      </c>
      <c r="I9" s="628">
        <v>10</v>
      </c>
      <c r="J9" s="628">
        <v>12</v>
      </c>
      <c r="K9" s="628">
        <v>12</v>
      </c>
      <c r="L9" s="628">
        <v>7</v>
      </c>
      <c r="M9" s="628">
        <v>8</v>
      </c>
      <c r="N9" s="628">
        <v>4</v>
      </c>
      <c r="O9" s="628">
        <v>0</v>
      </c>
      <c r="P9" s="628">
        <v>7</v>
      </c>
      <c r="Q9" s="628">
        <v>11</v>
      </c>
    </row>
    <row r="10" spans="1:18" ht="40.5" customHeight="1">
      <c r="A10" s="630" t="s">
        <v>2558</v>
      </c>
      <c r="B10" s="628">
        <v>7</v>
      </c>
      <c r="C10" s="628">
        <v>4</v>
      </c>
      <c r="D10" s="628">
        <v>3</v>
      </c>
      <c r="E10" s="629">
        <v>0.02</v>
      </c>
      <c r="F10" s="628">
        <v>0</v>
      </c>
      <c r="G10" s="628">
        <v>0</v>
      </c>
      <c r="H10" s="628">
        <v>2</v>
      </c>
      <c r="I10" s="628">
        <v>3</v>
      </c>
      <c r="J10" s="628">
        <v>0</v>
      </c>
      <c r="K10" s="628">
        <v>0</v>
      </c>
      <c r="L10" s="628">
        <v>0</v>
      </c>
      <c r="M10" s="628">
        <v>0</v>
      </c>
      <c r="N10" s="628">
        <v>2</v>
      </c>
      <c r="O10" s="628">
        <v>0</v>
      </c>
      <c r="P10" s="628">
        <v>0</v>
      </c>
      <c r="Q10" s="628">
        <v>0</v>
      </c>
    </row>
    <row r="11" spans="1:18" ht="40.5" customHeight="1">
      <c r="A11" s="630" t="s">
        <v>2559</v>
      </c>
      <c r="B11" s="628">
        <v>191</v>
      </c>
      <c r="C11" s="628">
        <v>99</v>
      </c>
      <c r="D11" s="628">
        <v>92</v>
      </c>
      <c r="E11" s="629">
        <v>0.62</v>
      </c>
      <c r="F11" s="628">
        <v>27</v>
      </c>
      <c r="G11" s="628">
        <v>11</v>
      </c>
      <c r="H11" s="628">
        <v>3</v>
      </c>
      <c r="I11" s="628">
        <v>8</v>
      </c>
      <c r="J11" s="628">
        <v>4</v>
      </c>
      <c r="K11" s="628">
        <v>7</v>
      </c>
      <c r="L11" s="628">
        <v>8</v>
      </c>
      <c r="M11" s="628">
        <v>23</v>
      </c>
      <c r="N11" s="628">
        <v>4</v>
      </c>
      <c r="O11" s="628">
        <v>9</v>
      </c>
      <c r="P11" s="628">
        <v>53</v>
      </c>
      <c r="Q11" s="628">
        <v>34</v>
      </c>
    </row>
    <row r="12" spans="1:18" ht="40.5" customHeight="1">
      <c r="A12" s="631" t="s">
        <v>2560</v>
      </c>
      <c r="B12" s="628">
        <v>443</v>
      </c>
      <c r="C12" s="628">
        <v>143</v>
      </c>
      <c r="D12" s="628">
        <v>300</v>
      </c>
      <c r="E12" s="629">
        <v>1.43</v>
      </c>
      <c r="F12" s="628">
        <v>84</v>
      </c>
      <c r="G12" s="628">
        <v>138</v>
      </c>
      <c r="H12" s="628">
        <v>14</v>
      </c>
      <c r="I12" s="628">
        <v>39</v>
      </c>
      <c r="J12" s="628">
        <v>16</v>
      </c>
      <c r="K12" s="628">
        <v>48</v>
      </c>
      <c r="L12" s="628">
        <v>13</v>
      </c>
      <c r="M12" s="628">
        <v>28</v>
      </c>
      <c r="N12" s="628">
        <v>10</v>
      </c>
      <c r="O12" s="628">
        <v>27</v>
      </c>
      <c r="P12" s="628">
        <v>6</v>
      </c>
      <c r="Q12" s="628">
        <v>20</v>
      </c>
    </row>
    <row r="13" spans="1:18" ht="40.5" customHeight="1">
      <c r="A13" s="631" t="s">
        <v>2561</v>
      </c>
      <c r="B13" s="628">
        <v>662</v>
      </c>
      <c r="C13" s="628">
        <v>167</v>
      </c>
      <c r="D13" s="628">
        <v>495</v>
      </c>
      <c r="E13" s="629">
        <v>2.14</v>
      </c>
      <c r="F13" s="628">
        <v>65</v>
      </c>
      <c r="G13" s="628">
        <v>151</v>
      </c>
      <c r="H13" s="628">
        <v>44</v>
      </c>
      <c r="I13" s="628">
        <v>99</v>
      </c>
      <c r="J13" s="628">
        <v>17</v>
      </c>
      <c r="K13" s="628">
        <v>60</v>
      </c>
      <c r="L13" s="628">
        <v>19</v>
      </c>
      <c r="M13" s="628">
        <v>94</v>
      </c>
      <c r="N13" s="628">
        <v>16</v>
      </c>
      <c r="O13" s="628">
        <v>61</v>
      </c>
      <c r="P13" s="628">
        <v>6</v>
      </c>
      <c r="Q13" s="628">
        <v>30</v>
      </c>
    </row>
    <row r="14" spans="1:18" ht="40.5" customHeight="1">
      <c r="A14" s="631" t="s">
        <v>2562</v>
      </c>
      <c r="B14" s="628">
        <v>915</v>
      </c>
      <c r="C14" s="628">
        <v>328</v>
      </c>
      <c r="D14" s="628">
        <v>587</v>
      </c>
      <c r="E14" s="629">
        <v>2.95</v>
      </c>
      <c r="F14" s="628">
        <v>107</v>
      </c>
      <c r="G14" s="628">
        <v>182</v>
      </c>
      <c r="H14" s="628">
        <v>84</v>
      </c>
      <c r="I14" s="628">
        <v>129</v>
      </c>
      <c r="J14" s="628">
        <v>23</v>
      </c>
      <c r="K14" s="628">
        <v>60</v>
      </c>
      <c r="L14" s="628">
        <v>41</v>
      </c>
      <c r="M14" s="628">
        <v>108</v>
      </c>
      <c r="N14" s="628">
        <v>48</v>
      </c>
      <c r="O14" s="628">
        <v>66</v>
      </c>
      <c r="P14" s="628">
        <v>25</v>
      </c>
      <c r="Q14" s="628">
        <v>42</v>
      </c>
    </row>
    <row r="15" spans="1:18" ht="40.5" customHeight="1">
      <c r="A15" s="631" t="s">
        <v>2563</v>
      </c>
      <c r="B15" s="628">
        <v>1282</v>
      </c>
      <c r="C15" s="628">
        <v>517</v>
      </c>
      <c r="D15" s="628">
        <v>765</v>
      </c>
      <c r="E15" s="629">
        <v>4.1399999999999997</v>
      </c>
      <c r="F15" s="628">
        <v>245</v>
      </c>
      <c r="G15" s="628">
        <v>320</v>
      </c>
      <c r="H15" s="628">
        <v>114</v>
      </c>
      <c r="I15" s="628">
        <v>144</v>
      </c>
      <c r="J15" s="628">
        <v>48</v>
      </c>
      <c r="K15" s="628">
        <v>92</v>
      </c>
      <c r="L15" s="628">
        <v>52</v>
      </c>
      <c r="M15" s="628">
        <v>100</v>
      </c>
      <c r="N15" s="628">
        <v>34</v>
      </c>
      <c r="O15" s="628">
        <v>61</v>
      </c>
      <c r="P15" s="628">
        <v>24</v>
      </c>
      <c r="Q15" s="628">
        <v>48</v>
      </c>
    </row>
    <row r="16" spans="1:18" ht="40.5" customHeight="1">
      <c r="A16" s="631" t="s">
        <v>2564</v>
      </c>
      <c r="B16" s="628">
        <v>1666</v>
      </c>
      <c r="C16" s="628">
        <v>783</v>
      </c>
      <c r="D16" s="628">
        <v>883</v>
      </c>
      <c r="E16" s="629">
        <v>5.38</v>
      </c>
      <c r="F16" s="628">
        <v>351</v>
      </c>
      <c r="G16" s="628">
        <v>389</v>
      </c>
      <c r="H16" s="628">
        <v>131</v>
      </c>
      <c r="I16" s="628">
        <v>176</v>
      </c>
      <c r="J16" s="628">
        <v>62</v>
      </c>
      <c r="K16" s="628">
        <v>96</v>
      </c>
      <c r="L16" s="628">
        <v>109</v>
      </c>
      <c r="M16" s="628">
        <v>106</v>
      </c>
      <c r="N16" s="628">
        <v>53</v>
      </c>
      <c r="O16" s="628">
        <v>53</v>
      </c>
      <c r="P16" s="628">
        <v>77</v>
      </c>
      <c r="Q16" s="628">
        <v>63</v>
      </c>
    </row>
    <row r="17" spans="1:17" ht="40.5" customHeight="1">
      <c r="A17" s="631" t="s">
        <v>2565</v>
      </c>
      <c r="B17" s="628">
        <v>3826</v>
      </c>
      <c r="C17" s="628">
        <v>2079</v>
      </c>
      <c r="D17" s="628">
        <v>1747</v>
      </c>
      <c r="E17" s="629">
        <v>12.35</v>
      </c>
      <c r="F17" s="628">
        <v>1000</v>
      </c>
      <c r="G17" s="628">
        <v>842</v>
      </c>
      <c r="H17" s="628">
        <v>399</v>
      </c>
      <c r="I17" s="628">
        <v>357</v>
      </c>
      <c r="J17" s="628">
        <v>202</v>
      </c>
      <c r="K17" s="628">
        <v>183</v>
      </c>
      <c r="L17" s="628">
        <v>184</v>
      </c>
      <c r="M17" s="628">
        <v>188</v>
      </c>
      <c r="N17" s="628">
        <v>117</v>
      </c>
      <c r="O17" s="628">
        <v>75</v>
      </c>
      <c r="P17" s="628">
        <v>177</v>
      </c>
      <c r="Q17" s="628">
        <v>102</v>
      </c>
    </row>
    <row r="18" spans="1:17" ht="40.5" customHeight="1">
      <c r="A18" s="631" t="s">
        <v>2566</v>
      </c>
      <c r="B18" s="628">
        <v>4152</v>
      </c>
      <c r="C18" s="628">
        <v>2646</v>
      </c>
      <c r="D18" s="628">
        <v>1506</v>
      </c>
      <c r="E18" s="629">
        <v>13.41</v>
      </c>
      <c r="F18" s="628">
        <v>1297</v>
      </c>
      <c r="G18" s="628">
        <v>811</v>
      </c>
      <c r="H18" s="628">
        <v>574</v>
      </c>
      <c r="I18" s="628">
        <v>305</v>
      </c>
      <c r="J18" s="628">
        <v>322</v>
      </c>
      <c r="K18" s="628">
        <v>160</v>
      </c>
      <c r="L18" s="628">
        <v>206</v>
      </c>
      <c r="M18" s="628">
        <v>79</v>
      </c>
      <c r="N18" s="628">
        <v>83</v>
      </c>
      <c r="O18" s="628">
        <v>59</v>
      </c>
      <c r="P18" s="628">
        <v>164</v>
      </c>
      <c r="Q18" s="628">
        <v>92</v>
      </c>
    </row>
    <row r="19" spans="1:17" ht="40.5" customHeight="1">
      <c r="A19" s="631" t="s">
        <v>2567</v>
      </c>
      <c r="B19" s="628">
        <v>3831</v>
      </c>
      <c r="C19" s="628">
        <v>2662</v>
      </c>
      <c r="D19" s="628">
        <v>1169</v>
      </c>
      <c r="E19" s="629">
        <v>12.37</v>
      </c>
      <c r="F19" s="628">
        <v>1426</v>
      </c>
      <c r="G19" s="628">
        <v>634</v>
      </c>
      <c r="H19" s="628">
        <v>525</v>
      </c>
      <c r="I19" s="628">
        <v>226</v>
      </c>
      <c r="J19" s="628">
        <v>282</v>
      </c>
      <c r="K19" s="628">
        <v>142</v>
      </c>
      <c r="L19" s="628">
        <v>220</v>
      </c>
      <c r="M19" s="628">
        <v>80</v>
      </c>
      <c r="N19" s="628">
        <v>75</v>
      </c>
      <c r="O19" s="628">
        <v>30</v>
      </c>
      <c r="P19" s="628">
        <v>134</v>
      </c>
      <c r="Q19" s="628">
        <v>57</v>
      </c>
    </row>
    <row r="20" spans="1:17" ht="40.5" customHeight="1">
      <c r="A20" s="631" t="s">
        <v>2568</v>
      </c>
      <c r="B20" s="628">
        <v>13680</v>
      </c>
      <c r="C20" s="628">
        <v>11167</v>
      </c>
      <c r="D20" s="628">
        <v>2513</v>
      </c>
      <c r="E20" s="629">
        <v>44.17</v>
      </c>
      <c r="F20" s="628">
        <v>7751</v>
      </c>
      <c r="G20" s="628">
        <v>1561</v>
      </c>
      <c r="H20" s="628">
        <v>1454</v>
      </c>
      <c r="I20" s="628">
        <v>391</v>
      </c>
      <c r="J20" s="628">
        <v>791</v>
      </c>
      <c r="K20" s="628">
        <v>263</v>
      </c>
      <c r="L20" s="628">
        <v>507</v>
      </c>
      <c r="M20" s="628">
        <v>123</v>
      </c>
      <c r="N20" s="628">
        <v>172</v>
      </c>
      <c r="O20" s="628">
        <v>52</v>
      </c>
      <c r="P20" s="628">
        <v>492</v>
      </c>
      <c r="Q20" s="628">
        <v>123</v>
      </c>
    </row>
    <row r="21" spans="1:17" ht="40.5" customHeight="1">
      <c r="A21" s="631"/>
      <c r="B21" s="628"/>
      <c r="C21" s="628"/>
      <c r="D21" s="628"/>
      <c r="E21" s="629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</row>
    <row r="22" spans="1:17" ht="29.25" customHeight="1">
      <c r="A22" s="823" t="s">
        <v>2569</v>
      </c>
      <c r="B22" s="825" t="s">
        <v>2570</v>
      </c>
      <c r="C22" s="826"/>
      <c r="D22" s="826"/>
      <c r="E22" s="826"/>
      <c r="F22" s="826"/>
      <c r="G22" s="826"/>
      <c r="H22" s="826"/>
      <c r="I22" s="827"/>
      <c r="J22" s="850">
        <v>46100</v>
      </c>
      <c r="K22" s="851"/>
      <c r="L22" s="851"/>
      <c r="M22" s="851"/>
      <c r="N22" s="851"/>
      <c r="O22" s="851"/>
      <c r="P22" s="852"/>
      <c r="Q22" s="852"/>
    </row>
    <row r="23" spans="1:17" ht="29.25" customHeight="1">
      <c r="A23" s="824"/>
      <c r="B23" s="828" t="s">
        <v>2571</v>
      </c>
      <c r="C23" s="829"/>
      <c r="D23" s="823"/>
      <c r="E23" s="826" t="s">
        <v>2572</v>
      </c>
      <c r="F23" s="826"/>
      <c r="G23" s="826"/>
      <c r="H23" s="826"/>
      <c r="I23" s="827"/>
      <c r="J23" s="850">
        <v>3397</v>
      </c>
      <c r="K23" s="851"/>
      <c r="L23" s="851"/>
      <c r="M23" s="851"/>
      <c r="N23" s="851"/>
      <c r="O23" s="851"/>
      <c r="P23" s="852"/>
      <c r="Q23" s="852"/>
    </row>
    <row r="24" spans="1:17" ht="29.25" customHeight="1">
      <c r="A24" s="824"/>
      <c r="B24" s="814"/>
      <c r="C24" s="809"/>
      <c r="D24" s="810"/>
      <c r="E24" s="809" t="s">
        <v>2573</v>
      </c>
      <c r="F24" s="809"/>
      <c r="G24" s="809"/>
      <c r="H24" s="809"/>
      <c r="I24" s="810"/>
      <c r="J24" s="850">
        <v>5775</v>
      </c>
      <c r="K24" s="851"/>
      <c r="L24" s="851"/>
      <c r="M24" s="851"/>
      <c r="N24" s="851"/>
      <c r="O24" s="851"/>
      <c r="P24" s="852"/>
      <c r="Q24" s="852"/>
    </row>
    <row r="25" spans="1:17" ht="29.25" customHeight="1">
      <c r="A25" s="810"/>
      <c r="B25" s="814" t="s">
        <v>2574</v>
      </c>
      <c r="C25" s="809"/>
      <c r="D25" s="809"/>
      <c r="E25" s="809"/>
      <c r="F25" s="809"/>
      <c r="G25" s="809"/>
      <c r="H25" s="809"/>
      <c r="I25" s="810"/>
      <c r="J25" s="850">
        <v>55272</v>
      </c>
      <c r="K25" s="851"/>
      <c r="L25" s="851"/>
      <c r="M25" s="851"/>
      <c r="N25" s="851"/>
      <c r="O25" s="851"/>
      <c r="P25" s="632"/>
      <c r="Q25" s="632"/>
    </row>
    <row r="27" spans="1:17" s="633" customFormat="1" ht="21" customHeight="1">
      <c r="A27" s="853" t="s">
        <v>2575</v>
      </c>
      <c r="B27" s="853"/>
      <c r="C27" s="853"/>
      <c r="D27" s="853"/>
      <c r="E27" s="853"/>
      <c r="F27" s="853"/>
      <c r="G27" s="853"/>
      <c r="H27" s="853"/>
      <c r="I27" s="853"/>
      <c r="J27" s="853"/>
      <c r="K27" s="853"/>
      <c r="L27" s="853"/>
      <c r="M27" s="853"/>
      <c r="N27" s="853"/>
      <c r="O27" s="853"/>
    </row>
    <row r="28" spans="1:17" s="633" customFormat="1" ht="21" customHeight="1">
      <c r="A28" s="855" t="s">
        <v>2576</v>
      </c>
      <c r="B28" s="855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</row>
    <row r="29" spans="1:17" s="634" customFormat="1" ht="14.25">
      <c r="A29" s="634" t="s">
        <v>2577</v>
      </c>
    </row>
    <row r="30" spans="1:17" s="634" customFormat="1" ht="14.25">
      <c r="A30" s="634" t="s">
        <v>2578</v>
      </c>
    </row>
  </sheetData>
  <mergeCells count="30">
    <mergeCell ref="P3:R3"/>
    <mergeCell ref="B4:L4"/>
    <mergeCell ref="M4:O4"/>
    <mergeCell ref="P4:R4"/>
    <mergeCell ref="L5:M5"/>
    <mergeCell ref="P5:Q5"/>
    <mergeCell ref="F5:G5"/>
    <mergeCell ref="H5:I5"/>
    <mergeCell ref="J5:K5"/>
    <mergeCell ref="A1:O1"/>
    <mergeCell ref="A2:O2"/>
    <mergeCell ref="B3:L3"/>
    <mergeCell ref="M3:O3"/>
    <mergeCell ref="A28:O28"/>
    <mergeCell ref="N5:O5"/>
    <mergeCell ref="B6:D6"/>
    <mergeCell ref="F6:O6"/>
    <mergeCell ref="A22:A25"/>
    <mergeCell ref="B22:I22"/>
    <mergeCell ref="J22:Q22"/>
    <mergeCell ref="B23:D24"/>
    <mergeCell ref="E23:I23"/>
    <mergeCell ref="J23:Q23"/>
    <mergeCell ref="A5:A7"/>
    <mergeCell ref="B5:E5"/>
    <mergeCell ref="E24:I24"/>
    <mergeCell ref="J24:Q24"/>
    <mergeCell ref="B25:I25"/>
    <mergeCell ref="J25:O25"/>
    <mergeCell ref="A27:O27"/>
  </mergeCells>
  <phoneticPr fontId="5" type="noConversion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359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360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500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361</v>
      </c>
      <c r="Q3" s="817"/>
      <c r="R3" s="817"/>
    </row>
    <row r="4" spans="1:18" ht="18" customHeight="1">
      <c r="A4" s="3"/>
      <c r="B4" s="833" t="s">
        <v>501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362</v>
      </c>
      <c r="Q4" s="835"/>
      <c r="R4" s="835"/>
    </row>
    <row r="5" spans="1:18" s="4" customFormat="1" ht="34.15" customHeight="1">
      <c r="A5" s="830" t="s">
        <v>363</v>
      </c>
      <c r="B5" s="820" t="s">
        <v>364</v>
      </c>
      <c r="C5" s="821"/>
      <c r="D5" s="821"/>
      <c r="E5" s="822"/>
      <c r="F5" s="836" t="s">
        <v>365</v>
      </c>
      <c r="G5" s="836"/>
      <c r="H5" s="836" t="s">
        <v>366</v>
      </c>
      <c r="I5" s="836"/>
      <c r="J5" s="836" t="s">
        <v>367</v>
      </c>
      <c r="K5" s="836"/>
      <c r="L5" s="836" t="s">
        <v>368</v>
      </c>
      <c r="M5" s="836"/>
      <c r="N5" s="819" t="s">
        <v>369</v>
      </c>
      <c r="O5" s="819"/>
      <c r="P5" s="819" t="s">
        <v>370</v>
      </c>
      <c r="Q5" s="819"/>
    </row>
    <row r="6" spans="1:18" s="4" customFormat="1" ht="34.700000000000003" customHeight="1">
      <c r="A6" s="831"/>
      <c r="B6" s="820" t="s">
        <v>371</v>
      </c>
      <c r="C6" s="821"/>
      <c r="D6" s="822"/>
      <c r="E6" s="5" t="s">
        <v>372</v>
      </c>
      <c r="F6" s="819" t="s">
        <v>373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374</v>
      </c>
      <c r="C7" s="28" t="s">
        <v>375</v>
      </c>
      <c r="D7" s="28" t="s">
        <v>376</v>
      </c>
      <c r="E7" s="7" t="s">
        <v>377</v>
      </c>
      <c r="F7" s="6" t="s">
        <v>378</v>
      </c>
      <c r="G7" s="6" t="s">
        <v>379</v>
      </c>
      <c r="H7" s="6" t="s">
        <v>378</v>
      </c>
      <c r="I7" s="6" t="s">
        <v>379</v>
      </c>
      <c r="J7" s="6" t="s">
        <v>378</v>
      </c>
      <c r="K7" s="6" t="s">
        <v>379</v>
      </c>
      <c r="L7" s="6" t="s">
        <v>378</v>
      </c>
      <c r="M7" s="6" t="s">
        <v>379</v>
      </c>
      <c r="N7" s="6" t="s">
        <v>378</v>
      </c>
      <c r="O7" s="6" t="s">
        <v>379</v>
      </c>
      <c r="P7" s="6" t="s">
        <v>378</v>
      </c>
      <c r="Q7" s="6" t="s">
        <v>379</v>
      </c>
    </row>
    <row r="8" spans="1:18" ht="40.5" customHeight="1">
      <c r="A8" s="12" t="s">
        <v>380</v>
      </c>
      <c r="B8" s="8">
        <v>22066</v>
      </c>
      <c r="C8" s="8">
        <v>13884</v>
      </c>
      <c r="D8" s="8">
        <v>8182</v>
      </c>
      <c r="E8" s="9">
        <v>100</v>
      </c>
      <c r="F8" s="8">
        <v>7056</v>
      </c>
      <c r="G8" s="8">
        <v>3676</v>
      </c>
      <c r="H8" s="8">
        <v>2878</v>
      </c>
      <c r="I8" s="8">
        <v>1872</v>
      </c>
      <c r="J8" s="8">
        <v>2457</v>
      </c>
      <c r="K8" s="8">
        <v>1434</v>
      </c>
      <c r="L8" s="8">
        <v>804</v>
      </c>
      <c r="M8" s="8">
        <v>654</v>
      </c>
      <c r="N8" s="8">
        <v>182</v>
      </c>
      <c r="O8" s="8">
        <v>185</v>
      </c>
      <c r="P8" s="8">
        <v>507</v>
      </c>
      <c r="Q8" s="8">
        <v>361</v>
      </c>
    </row>
    <row r="9" spans="1:18" ht="40.5" customHeight="1">
      <c r="A9" s="29" t="s">
        <v>381</v>
      </c>
      <c r="B9" s="8">
        <v>170</v>
      </c>
      <c r="C9" s="8">
        <v>137</v>
      </c>
      <c r="D9" s="8">
        <v>33</v>
      </c>
      <c r="E9" s="9">
        <v>0.77</v>
      </c>
      <c r="F9" s="8">
        <v>90</v>
      </c>
      <c r="G9" s="8">
        <v>10</v>
      </c>
      <c r="H9" s="8">
        <v>23</v>
      </c>
      <c r="I9" s="8">
        <v>9</v>
      </c>
      <c r="J9" s="8">
        <v>17</v>
      </c>
      <c r="K9" s="8">
        <v>12</v>
      </c>
      <c r="L9" s="8">
        <v>4</v>
      </c>
      <c r="M9" s="8">
        <v>1</v>
      </c>
      <c r="N9" s="8">
        <v>0</v>
      </c>
      <c r="O9" s="8">
        <v>0</v>
      </c>
      <c r="P9" s="8">
        <v>3</v>
      </c>
      <c r="Q9" s="8">
        <v>1</v>
      </c>
    </row>
    <row r="10" spans="1:18" ht="40.5" customHeight="1">
      <c r="A10" s="29" t="s">
        <v>382</v>
      </c>
      <c r="B10" s="8">
        <v>61</v>
      </c>
      <c r="C10" s="8">
        <v>33</v>
      </c>
      <c r="D10" s="8">
        <v>28</v>
      </c>
      <c r="E10" s="9">
        <v>0.28000000000000003</v>
      </c>
      <c r="F10" s="8">
        <v>24</v>
      </c>
      <c r="G10" s="8">
        <v>15</v>
      </c>
      <c r="H10" s="8">
        <v>2</v>
      </c>
      <c r="I10" s="8">
        <v>3</v>
      </c>
      <c r="J10" s="8">
        <v>6</v>
      </c>
      <c r="K10" s="8">
        <v>7</v>
      </c>
      <c r="L10" s="8">
        <v>1</v>
      </c>
      <c r="M10" s="8">
        <v>2</v>
      </c>
      <c r="N10" s="8">
        <v>0</v>
      </c>
      <c r="O10" s="8">
        <v>0</v>
      </c>
      <c r="P10" s="8">
        <v>0</v>
      </c>
      <c r="Q10" s="8">
        <v>1</v>
      </c>
    </row>
    <row r="11" spans="1:18" ht="40.5" customHeight="1">
      <c r="A11" s="29" t="s">
        <v>383</v>
      </c>
      <c r="B11" s="8">
        <v>271</v>
      </c>
      <c r="C11" s="8">
        <v>104</v>
      </c>
      <c r="D11" s="8">
        <v>167</v>
      </c>
      <c r="E11" s="9">
        <v>1.23</v>
      </c>
      <c r="F11" s="8">
        <v>18</v>
      </c>
      <c r="G11" s="8">
        <v>61</v>
      </c>
      <c r="H11" s="8">
        <v>18</v>
      </c>
      <c r="I11" s="8">
        <v>29</v>
      </c>
      <c r="J11" s="8">
        <v>11</v>
      </c>
      <c r="K11" s="8">
        <v>21</v>
      </c>
      <c r="L11" s="8">
        <v>8</v>
      </c>
      <c r="M11" s="8">
        <v>17</v>
      </c>
      <c r="N11" s="8">
        <v>1</v>
      </c>
      <c r="O11" s="8">
        <v>15</v>
      </c>
      <c r="P11" s="8">
        <v>48</v>
      </c>
      <c r="Q11" s="8">
        <v>24</v>
      </c>
    </row>
    <row r="12" spans="1:18" ht="40.5" customHeight="1">
      <c r="A12" s="11" t="s">
        <v>384</v>
      </c>
      <c r="B12" s="8">
        <v>562</v>
      </c>
      <c r="C12" s="8">
        <v>194</v>
      </c>
      <c r="D12" s="8">
        <v>368</v>
      </c>
      <c r="E12" s="9">
        <v>2.5499999999999998</v>
      </c>
      <c r="F12" s="8">
        <v>31</v>
      </c>
      <c r="G12" s="8">
        <v>84</v>
      </c>
      <c r="H12" s="8">
        <v>125</v>
      </c>
      <c r="I12" s="8">
        <v>172</v>
      </c>
      <c r="J12" s="8">
        <v>9</v>
      </c>
      <c r="K12" s="8">
        <v>30</v>
      </c>
      <c r="L12" s="8">
        <v>21</v>
      </c>
      <c r="M12" s="8">
        <v>58</v>
      </c>
      <c r="N12" s="8">
        <v>1</v>
      </c>
      <c r="O12" s="8">
        <v>11</v>
      </c>
      <c r="P12" s="8">
        <v>7</v>
      </c>
      <c r="Q12" s="8">
        <v>13</v>
      </c>
    </row>
    <row r="13" spans="1:18" ht="40.5" customHeight="1">
      <c r="A13" s="11" t="s">
        <v>385</v>
      </c>
      <c r="B13" s="8">
        <v>964</v>
      </c>
      <c r="C13" s="8">
        <v>316</v>
      </c>
      <c r="D13" s="8">
        <v>648</v>
      </c>
      <c r="E13" s="9">
        <v>4.37</v>
      </c>
      <c r="F13" s="8">
        <v>81</v>
      </c>
      <c r="G13" s="8">
        <v>156</v>
      </c>
      <c r="H13" s="8">
        <v>145</v>
      </c>
      <c r="I13" s="8">
        <v>162</v>
      </c>
      <c r="J13" s="8">
        <v>18</v>
      </c>
      <c r="K13" s="8">
        <v>52</v>
      </c>
      <c r="L13" s="8">
        <v>56</v>
      </c>
      <c r="M13" s="8">
        <v>216</v>
      </c>
      <c r="N13" s="8">
        <v>10</v>
      </c>
      <c r="O13" s="8">
        <v>26</v>
      </c>
      <c r="P13" s="8">
        <v>6</v>
      </c>
      <c r="Q13" s="8">
        <v>36</v>
      </c>
    </row>
    <row r="14" spans="1:18" ht="40.5" customHeight="1">
      <c r="A14" s="11" t="s">
        <v>386</v>
      </c>
      <c r="B14" s="8">
        <v>1053</v>
      </c>
      <c r="C14" s="8">
        <v>464</v>
      </c>
      <c r="D14" s="8">
        <v>589</v>
      </c>
      <c r="E14" s="9">
        <v>4.7699999999999996</v>
      </c>
      <c r="F14" s="8">
        <v>89</v>
      </c>
      <c r="G14" s="8">
        <v>208</v>
      </c>
      <c r="H14" s="8">
        <v>203</v>
      </c>
      <c r="I14" s="8">
        <v>195</v>
      </c>
      <c r="J14" s="8">
        <v>43</v>
      </c>
      <c r="K14" s="8">
        <v>80</v>
      </c>
      <c r="L14" s="8">
        <v>101</v>
      </c>
      <c r="M14" s="8">
        <v>50</v>
      </c>
      <c r="N14" s="8">
        <v>15</v>
      </c>
      <c r="O14" s="8">
        <v>18</v>
      </c>
      <c r="P14" s="8">
        <v>13</v>
      </c>
      <c r="Q14" s="8">
        <v>38</v>
      </c>
    </row>
    <row r="15" spans="1:18" ht="40.5" customHeight="1">
      <c r="A15" s="11" t="s">
        <v>387</v>
      </c>
      <c r="B15" s="8">
        <v>1125</v>
      </c>
      <c r="C15" s="8">
        <v>444</v>
      </c>
      <c r="D15" s="8">
        <v>681</v>
      </c>
      <c r="E15" s="9">
        <v>5.0999999999999996</v>
      </c>
      <c r="F15" s="8">
        <v>155</v>
      </c>
      <c r="G15" s="8">
        <v>296</v>
      </c>
      <c r="H15" s="8">
        <v>170</v>
      </c>
      <c r="I15" s="8">
        <v>195</v>
      </c>
      <c r="J15" s="8">
        <v>44</v>
      </c>
      <c r="K15" s="8">
        <v>82</v>
      </c>
      <c r="L15" s="8">
        <v>41</v>
      </c>
      <c r="M15" s="8">
        <v>56</v>
      </c>
      <c r="N15" s="8">
        <v>17</v>
      </c>
      <c r="O15" s="8">
        <v>24</v>
      </c>
      <c r="P15" s="8">
        <v>17</v>
      </c>
      <c r="Q15" s="8">
        <v>28</v>
      </c>
    </row>
    <row r="16" spans="1:18" ht="40.5" customHeight="1">
      <c r="A16" s="11" t="s">
        <v>388</v>
      </c>
      <c r="B16" s="8">
        <v>1323</v>
      </c>
      <c r="C16" s="8">
        <v>569</v>
      </c>
      <c r="D16" s="8">
        <v>754</v>
      </c>
      <c r="E16" s="9">
        <v>6</v>
      </c>
      <c r="F16" s="8">
        <v>266</v>
      </c>
      <c r="G16" s="8">
        <v>344</v>
      </c>
      <c r="H16" s="8">
        <v>185</v>
      </c>
      <c r="I16" s="8">
        <v>177</v>
      </c>
      <c r="J16" s="8">
        <v>31</v>
      </c>
      <c r="K16" s="8">
        <v>135</v>
      </c>
      <c r="L16" s="8">
        <v>40</v>
      </c>
      <c r="M16" s="8">
        <v>33</v>
      </c>
      <c r="N16" s="8">
        <v>15</v>
      </c>
      <c r="O16" s="8">
        <v>19</v>
      </c>
      <c r="P16" s="8">
        <v>32</v>
      </c>
      <c r="Q16" s="8">
        <v>46</v>
      </c>
    </row>
    <row r="17" spans="1:17" ht="40.5" customHeight="1">
      <c r="A17" s="11" t="s">
        <v>389</v>
      </c>
      <c r="B17" s="8">
        <v>1358</v>
      </c>
      <c r="C17" s="8">
        <v>647</v>
      </c>
      <c r="D17" s="8">
        <v>711</v>
      </c>
      <c r="E17" s="9">
        <v>6.15</v>
      </c>
      <c r="F17" s="8">
        <v>278</v>
      </c>
      <c r="G17" s="8">
        <v>326</v>
      </c>
      <c r="H17" s="8">
        <v>159</v>
      </c>
      <c r="I17" s="8">
        <v>159</v>
      </c>
      <c r="J17" s="8">
        <v>117</v>
      </c>
      <c r="K17" s="8">
        <v>133</v>
      </c>
      <c r="L17" s="8">
        <v>35</v>
      </c>
      <c r="M17" s="8">
        <v>35</v>
      </c>
      <c r="N17" s="8">
        <v>27</v>
      </c>
      <c r="O17" s="8">
        <v>16</v>
      </c>
      <c r="P17" s="8">
        <v>31</v>
      </c>
      <c r="Q17" s="8">
        <v>42</v>
      </c>
    </row>
    <row r="18" spans="1:17" ht="40.5" customHeight="1">
      <c r="A18" s="11" t="s">
        <v>390</v>
      </c>
      <c r="B18" s="8">
        <v>3297</v>
      </c>
      <c r="C18" s="8">
        <v>1778</v>
      </c>
      <c r="D18" s="8">
        <v>1519</v>
      </c>
      <c r="E18" s="9">
        <v>14.94</v>
      </c>
      <c r="F18" s="8">
        <v>772</v>
      </c>
      <c r="G18" s="8">
        <v>762</v>
      </c>
      <c r="H18" s="8">
        <v>420</v>
      </c>
      <c r="I18" s="8">
        <v>344</v>
      </c>
      <c r="J18" s="8">
        <v>398</v>
      </c>
      <c r="K18" s="8">
        <v>267</v>
      </c>
      <c r="L18" s="8">
        <v>97</v>
      </c>
      <c r="M18" s="8">
        <v>71</v>
      </c>
      <c r="N18" s="8">
        <v>22</v>
      </c>
      <c r="O18" s="8">
        <v>27</v>
      </c>
      <c r="P18" s="8">
        <v>69</v>
      </c>
      <c r="Q18" s="8">
        <v>48</v>
      </c>
    </row>
    <row r="19" spans="1:17" ht="40.5" customHeight="1">
      <c r="A19" s="11" t="s">
        <v>391</v>
      </c>
      <c r="B19" s="8">
        <v>3119</v>
      </c>
      <c r="C19" s="8">
        <v>2074</v>
      </c>
      <c r="D19" s="8">
        <v>1045</v>
      </c>
      <c r="E19" s="9">
        <v>14.13</v>
      </c>
      <c r="F19" s="8">
        <v>1028</v>
      </c>
      <c r="G19" s="8">
        <v>536</v>
      </c>
      <c r="H19" s="8">
        <v>414</v>
      </c>
      <c r="I19" s="8">
        <v>195</v>
      </c>
      <c r="J19" s="8">
        <v>462</v>
      </c>
      <c r="K19" s="8">
        <v>228</v>
      </c>
      <c r="L19" s="8">
        <v>70</v>
      </c>
      <c r="M19" s="8">
        <v>41</v>
      </c>
      <c r="N19" s="8">
        <v>24</v>
      </c>
      <c r="O19" s="8">
        <v>7</v>
      </c>
      <c r="P19" s="8">
        <v>76</v>
      </c>
      <c r="Q19" s="8">
        <v>38</v>
      </c>
    </row>
    <row r="20" spans="1:17" ht="40.5" customHeight="1">
      <c r="A20" s="11" t="s">
        <v>392</v>
      </c>
      <c r="B20" s="8">
        <v>2552</v>
      </c>
      <c r="C20" s="8">
        <v>1862</v>
      </c>
      <c r="D20" s="8">
        <v>690</v>
      </c>
      <c r="E20" s="9">
        <v>11.57</v>
      </c>
      <c r="F20" s="8">
        <v>1003</v>
      </c>
      <c r="G20" s="8">
        <v>372</v>
      </c>
      <c r="H20" s="8">
        <v>366</v>
      </c>
      <c r="I20" s="8">
        <v>112</v>
      </c>
      <c r="J20" s="8">
        <v>325</v>
      </c>
      <c r="K20" s="8">
        <v>149</v>
      </c>
      <c r="L20" s="8">
        <v>84</v>
      </c>
      <c r="M20" s="8">
        <v>30</v>
      </c>
      <c r="N20" s="8">
        <v>15</v>
      </c>
      <c r="O20" s="8">
        <v>7</v>
      </c>
      <c r="P20" s="8">
        <v>69</v>
      </c>
      <c r="Q20" s="8">
        <v>20</v>
      </c>
    </row>
    <row r="21" spans="1:17" ht="40.5" customHeight="1">
      <c r="A21" s="11" t="s">
        <v>393</v>
      </c>
      <c r="B21" s="8">
        <v>6211</v>
      </c>
      <c r="C21" s="8">
        <v>5262</v>
      </c>
      <c r="D21" s="8">
        <v>949</v>
      </c>
      <c r="E21" s="9">
        <v>28.15</v>
      </c>
      <c r="F21" s="8">
        <v>3221</v>
      </c>
      <c r="G21" s="8">
        <v>506</v>
      </c>
      <c r="H21" s="8">
        <v>648</v>
      </c>
      <c r="I21" s="8">
        <v>120</v>
      </c>
      <c r="J21" s="8">
        <v>976</v>
      </c>
      <c r="K21" s="8">
        <v>238</v>
      </c>
      <c r="L21" s="8">
        <v>246</v>
      </c>
      <c r="M21" s="8">
        <v>44</v>
      </c>
      <c r="N21" s="8">
        <v>35</v>
      </c>
      <c r="O21" s="8">
        <v>15</v>
      </c>
      <c r="P21" s="8">
        <v>136</v>
      </c>
      <c r="Q21" s="8">
        <v>26</v>
      </c>
    </row>
    <row r="22" spans="1:17" ht="29.65" customHeight="1">
      <c r="A22" s="823" t="s">
        <v>394</v>
      </c>
      <c r="B22" s="825" t="s">
        <v>395</v>
      </c>
      <c r="C22" s="826"/>
      <c r="D22" s="826"/>
      <c r="E22" s="826"/>
      <c r="F22" s="826"/>
      <c r="G22" s="826"/>
      <c r="H22" s="826"/>
      <c r="I22" s="827"/>
      <c r="J22" s="811">
        <v>39879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396</v>
      </c>
      <c r="C23" s="829"/>
      <c r="D23" s="823"/>
      <c r="E23" s="826" t="s">
        <v>397</v>
      </c>
      <c r="F23" s="826"/>
      <c r="G23" s="826"/>
      <c r="H23" s="826"/>
      <c r="I23" s="827"/>
      <c r="J23" s="811">
        <v>2664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398</v>
      </c>
      <c r="F24" s="809"/>
      <c r="G24" s="809"/>
      <c r="H24" s="809"/>
      <c r="I24" s="810"/>
      <c r="J24" s="811">
        <v>1927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399</v>
      </c>
      <c r="C25" s="809"/>
      <c r="D25" s="809"/>
      <c r="E25" s="809"/>
      <c r="F25" s="809"/>
      <c r="G25" s="809"/>
      <c r="H25" s="809"/>
      <c r="I25" s="810"/>
      <c r="J25" s="811">
        <v>44471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400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401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502</v>
      </c>
    </row>
    <row r="30" spans="1:17" s="16" customFormat="1" ht="14.25">
      <c r="A30" s="16" t="s">
        <v>503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455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456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453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457</v>
      </c>
      <c r="Q3" s="817"/>
      <c r="R3" s="817"/>
    </row>
    <row r="4" spans="1:18" ht="18" customHeight="1">
      <c r="A4" s="3"/>
      <c r="B4" s="833" t="s">
        <v>454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458</v>
      </c>
      <c r="Q4" s="835"/>
      <c r="R4" s="835"/>
    </row>
    <row r="5" spans="1:18" s="4" customFormat="1" ht="34.15" customHeight="1">
      <c r="A5" s="830" t="s">
        <v>459</v>
      </c>
      <c r="B5" s="820" t="s">
        <v>460</v>
      </c>
      <c r="C5" s="821"/>
      <c r="D5" s="821"/>
      <c r="E5" s="822"/>
      <c r="F5" s="836" t="s">
        <v>461</v>
      </c>
      <c r="G5" s="836"/>
      <c r="H5" s="836" t="s">
        <v>462</v>
      </c>
      <c r="I5" s="836"/>
      <c r="J5" s="836" t="s">
        <v>463</v>
      </c>
      <c r="K5" s="836"/>
      <c r="L5" s="836" t="s">
        <v>464</v>
      </c>
      <c r="M5" s="836"/>
      <c r="N5" s="819" t="s">
        <v>465</v>
      </c>
      <c r="O5" s="819"/>
      <c r="P5" s="819" t="s">
        <v>466</v>
      </c>
      <c r="Q5" s="819"/>
    </row>
    <row r="6" spans="1:18" s="4" customFormat="1" ht="34.700000000000003" customHeight="1">
      <c r="A6" s="831"/>
      <c r="B6" s="820" t="s">
        <v>467</v>
      </c>
      <c r="C6" s="821"/>
      <c r="D6" s="822"/>
      <c r="E6" s="5" t="s">
        <v>468</v>
      </c>
      <c r="F6" s="819" t="s">
        <v>469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470</v>
      </c>
      <c r="C7" s="28" t="s">
        <v>471</v>
      </c>
      <c r="D7" s="28" t="s">
        <v>472</v>
      </c>
      <c r="E7" s="7" t="s">
        <v>473</v>
      </c>
      <c r="F7" s="6" t="s">
        <v>474</v>
      </c>
      <c r="G7" s="6" t="s">
        <v>475</v>
      </c>
      <c r="H7" s="6" t="s">
        <v>474</v>
      </c>
      <c r="I7" s="6" t="s">
        <v>475</v>
      </c>
      <c r="J7" s="6" t="s">
        <v>474</v>
      </c>
      <c r="K7" s="6" t="s">
        <v>475</v>
      </c>
      <c r="L7" s="6" t="s">
        <v>474</v>
      </c>
      <c r="M7" s="6" t="s">
        <v>475</v>
      </c>
      <c r="N7" s="6" t="s">
        <v>474</v>
      </c>
      <c r="O7" s="6" t="s">
        <v>475</v>
      </c>
      <c r="P7" s="6" t="s">
        <v>474</v>
      </c>
      <c r="Q7" s="6" t="s">
        <v>475</v>
      </c>
    </row>
    <row r="8" spans="1:18" ht="40.5" customHeight="1">
      <c r="A8" s="12" t="s">
        <v>476</v>
      </c>
      <c r="B8" s="18">
        <v>21967</v>
      </c>
      <c r="C8" s="18">
        <v>13787</v>
      </c>
      <c r="D8" s="18">
        <v>8180</v>
      </c>
      <c r="E8" s="19">
        <v>100</v>
      </c>
      <c r="F8" s="8">
        <v>7013</v>
      </c>
      <c r="G8" s="8">
        <v>3687</v>
      </c>
      <c r="H8" s="8">
        <v>2906</v>
      </c>
      <c r="I8" s="8">
        <v>1912</v>
      </c>
      <c r="J8" s="8">
        <v>2452</v>
      </c>
      <c r="K8" s="8">
        <v>1428</v>
      </c>
      <c r="L8" s="8">
        <v>776</v>
      </c>
      <c r="M8" s="8">
        <v>643</v>
      </c>
      <c r="N8" s="8">
        <v>149</v>
      </c>
      <c r="O8" s="8">
        <v>158</v>
      </c>
      <c r="P8" s="8">
        <v>491</v>
      </c>
      <c r="Q8" s="8">
        <v>352</v>
      </c>
    </row>
    <row r="9" spans="1:18" ht="40.5" customHeight="1">
      <c r="A9" s="29" t="s">
        <v>477</v>
      </c>
      <c r="B9" s="8">
        <v>210</v>
      </c>
      <c r="C9" s="8">
        <v>144</v>
      </c>
      <c r="D9" s="8">
        <v>66</v>
      </c>
      <c r="E9" s="9">
        <v>0.96</v>
      </c>
      <c r="F9" s="8">
        <v>79</v>
      </c>
      <c r="G9" s="8">
        <v>16</v>
      </c>
      <c r="H9" s="8">
        <v>31</v>
      </c>
      <c r="I9" s="8">
        <v>23</v>
      </c>
      <c r="J9" s="8">
        <v>26</v>
      </c>
      <c r="K9" s="8">
        <v>19</v>
      </c>
      <c r="L9" s="8">
        <v>6</v>
      </c>
      <c r="M9" s="8">
        <v>5</v>
      </c>
      <c r="N9" s="8">
        <v>0</v>
      </c>
      <c r="O9" s="8">
        <v>0</v>
      </c>
      <c r="P9" s="8">
        <v>2</v>
      </c>
      <c r="Q9" s="8">
        <v>3</v>
      </c>
    </row>
    <row r="10" spans="1:18" ht="40.5" customHeight="1">
      <c r="A10" s="29" t="s">
        <v>478</v>
      </c>
      <c r="B10" s="8">
        <v>52</v>
      </c>
      <c r="C10" s="8">
        <v>27</v>
      </c>
      <c r="D10" s="8">
        <v>25</v>
      </c>
      <c r="E10" s="9">
        <v>0.24</v>
      </c>
      <c r="F10" s="8">
        <v>22</v>
      </c>
      <c r="G10" s="8">
        <v>13</v>
      </c>
      <c r="H10" s="8">
        <v>2</v>
      </c>
      <c r="I10" s="8">
        <v>6</v>
      </c>
      <c r="J10" s="8">
        <v>3</v>
      </c>
      <c r="K10" s="8">
        <v>2</v>
      </c>
      <c r="L10" s="8">
        <v>0</v>
      </c>
      <c r="M10" s="8">
        <v>2</v>
      </c>
      <c r="N10" s="8">
        <v>0</v>
      </c>
      <c r="O10" s="8">
        <v>0</v>
      </c>
      <c r="P10" s="8">
        <v>0</v>
      </c>
      <c r="Q10" s="8">
        <v>2</v>
      </c>
    </row>
    <row r="11" spans="1:18" ht="40.5" customHeight="1">
      <c r="A11" s="29" t="s">
        <v>479</v>
      </c>
      <c r="B11" s="8">
        <v>244</v>
      </c>
      <c r="C11" s="8">
        <v>101</v>
      </c>
      <c r="D11" s="8">
        <v>143</v>
      </c>
      <c r="E11" s="9">
        <v>1.1100000000000001</v>
      </c>
      <c r="F11" s="8">
        <v>23</v>
      </c>
      <c r="G11" s="8">
        <v>50</v>
      </c>
      <c r="H11" s="8">
        <v>18</v>
      </c>
      <c r="I11" s="8">
        <v>25</v>
      </c>
      <c r="J11" s="8">
        <v>11</v>
      </c>
      <c r="K11" s="8">
        <v>20</v>
      </c>
      <c r="L11" s="8">
        <v>7</v>
      </c>
      <c r="M11" s="8">
        <v>13</v>
      </c>
      <c r="N11" s="8">
        <v>1</v>
      </c>
      <c r="O11" s="8">
        <v>12</v>
      </c>
      <c r="P11" s="8">
        <v>41</v>
      </c>
      <c r="Q11" s="8">
        <v>23</v>
      </c>
    </row>
    <row r="12" spans="1:18" ht="40.5" customHeight="1">
      <c r="A12" s="11" t="s">
        <v>480</v>
      </c>
      <c r="B12" s="8">
        <v>561</v>
      </c>
      <c r="C12" s="8">
        <v>179</v>
      </c>
      <c r="D12" s="8">
        <v>382</v>
      </c>
      <c r="E12" s="9">
        <v>2.5499999999999998</v>
      </c>
      <c r="F12" s="8">
        <v>20</v>
      </c>
      <c r="G12" s="8">
        <v>94</v>
      </c>
      <c r="H12" s="8">
        <v>115</v>
      </c>
      <c r="I12" s="8">
        <v>170</v>
      </c>
      <c r="J12" s="8">
        <v>14</v>
      </c>
      <c r="K12" s="8">
        <v>34</v>
      </c>
      <c r="L12" s="8">
        <v>24</v>
      </c>
      <c r="M12" s="8">
        <v>56</v>
      </c>
      <c r="N12" s="8">
        <v>1</v>
      </c>
      <c r="O12" s="8">
        <v>12</v>
      </c>
      <c r="P12" s="8">
        <v>5</v>
      </c>
      <c r="Q12" s="8">
        <v>16</v>
      </c>
    </row>
    <row r="13" spans="1:18" ht="40.5" customHeight="1">
      <c r="A13" s="11" t="s">
        <v>481</v>
      </c>
      <c r="B13" s="8">
        <v>928</v>
      </c>
      <c r="C13" s="8">
        <v>292</v>
      </c>
      <c r="D13" s="8">
        <v>636</v>
      </c>
      <c r="E13" s="9">
        <v>4.22</v>
      </c>
      <c r="F13" s="8">
        <v>49</v>
      </c>
      <c r="G13" s="8">
        <v>147</v>
      </c>
      <c r="H13" s="8">
        <v>154</v>
      </c>
      <c r="I13" s="8">
        <v>175</v>
      </c>
      <c r="J13" s="8">
        <v>18</v>
      </c>
      <c r="K13" s="8">
        <v>54</v>
      </c>
      <c r="L13" s="8">
        <v>55</v>
      </c>
      <c r="M13" s="8">
        <v>210</v>
      </c>
      <c r="N13" s="8">
        <v>9</v>
      </c>
      <c r="O13" s="8">
        <v>17</v>
      </c>
      <c r="P13" s="8">
        <v>7</v>
      </c>
      <c r="Q13" s="8">
        <v>33</v>
      </c>
    </row>
    <row r="14" spans="1:18" ht="40.5" customHeight="1">
      <c r="A14" s="11" t="s">
        <v>482</v>
      </c>
      <c r="B14" s="8">
        <v>1042</v>
      </c>
      <c r="C14" s="8">
        <v>464</v>
      </c>
      <c r="D14" s="8">
        <v>578</v>
      </c>
      <c r="E14" s="9">
        <v>4.74</v>
      </c>
      <c r="F14" s="8">
        <v>111</v>
      </c>
      <c r="G14" s="8">
        <v>193</v>
      </c>
      <c r="H14" s="8">
        <v>205</v>
      </c>
      <c r="I14" s="8">
        <v>204</v>
      </c>
      <c r="J14" s="8">
        <v>30</v>
      </c>
      <c r="K14" s="8">
        <v>77</v>
      </c>
      <c r="L14" s="8">
        <v>93</v>
      </c>
      <c r="M14" s="8">
        <v>52</v>
      </c>
      <c r="N14" s="8">
        <v>10</v>
      </c>
      <c r="O14" s="8">
        <v>12</v>
      </c>
      <c r="P14" s="8">
        <v>15</v>
      </c>
      <c r="Q14" s="8">
        <v>40</v>
      </c>
    </row>
    <row r="15" spans="1:18" ht="40.5" customHeight="1">
      <c r="A15" s="11" t="s">
        <v>483</v>
      </c>
      <c r="B15" s="8">
        <v>1050</v>
      </c>
      <c r="C15" s="8">
        <v>420</v>
      </c>
      <c r="D15" s="8">
        <v>630</v>
      </c>
      <c r="E15" s="9">
        <v>4.78</v>
      </c>
      <c r="F15" s="8">
        <v>135</v>
      </c>
      <c r="G15" s="8">
        <v>247</v>
      </c>
      <c r="H15" s="8">
        <v>165</v>
      </c>
      <c r="I15" s="8">
        <v>195</v>
      </c>
      <c r="J15" s="8">
        <v>43</v>
      </c>
      <c r="K15" s="8">
        <v>84</v>
      </c>
      <c r="L15" s="8">
        <v>40</v>
      </c>
      <c r="M15" s="8">
        <v>54</v>
      </c>
      <c r="N15" s="8">
        <v>16</v>
      </c>
      <c r="O15" s="8">
        <v>20</v>
      </c>
      <c r="P15" s="8">
        <v>21</v>
      </c>
      <c r="Q15" s="8">
        <v>30</v>
      </c>
    </row>
    <row r="16" spans="1:18" ht="40.5" customHeight="1">
      <c r="A16" s="11" t="s">
        <v>484</v>
      </c>
      <c r="B16" s="8">
        <v>1225</v>
      </c>
      <c r="C16" s="8">
        <v>524</v>
      </c>
      <c r="D16" s="8">
        <v>701</v>
      </c>
      <c r="E16" s="9">
        <v>5.58</v>
      </c>
      <c r="F16" s="8">
        <v>222</v>
      </c>
      <c r="G16" s="8">
        <v>301</v>
      </c>
      <c r="H16" s="8">
        <v>186</v>
      </c>
      <c r="I16" s="8">
        <v>176</v>
      </c>
      <c r="J16" s="8">
        <v>38</v>
      </c>
      <c r="K16" s="8">
        <v>138</v>
      </c>
      <c r="L16" s="8">
        <v>37</v>
      </c>
      <c r="M16" s="8">
        <v>31</v>
      </c>
      <c r="N16" s="8">
        <v>9</v>
      </c>
      <c r="O16" s="8">
        <v>18</v>
      </c>
      <c r="P16" s="8">
        <v>32</v>
      </c>
      <c r="Q16" s="8">
        <v>37</v>
      </c>
    </row>
    <row r="17" spans="1:17" ht="40.5" customHeight="1">
      <c r="A17" s="11" t="s">
        <v>485</v>
      </c>
      <c r="B17" s="8">
        <v>1290</v>
      </c>
      <c r="C17" s="8">
        <v>593</v>
      </c>
      <c r="D17" s="8">
        <v>697</v>
      </c>
      <c r="E17" s="9">
        <v>5.87</v>
      </c>
      <c r="F17" s="8">
        <v>250</v>
      </c>
      <c r="G17" s="8">
        <v>320</v>
      </c>
      <c r="H17" s="8">
        <v>164</v>
      </c>
      <c r="I17" s="8">
        <v>164</v>
      </c>
      <c r="J17" s="8">
        <v>111</v>
      </c>
      <c r="K17" s="8">
        <v>128</v>
      </c>
      <c r="L17" s="8">
        <v>26</v>
      </c>
      <c r="M17" s="8">
        <v>32</v>
      </c>
      <c r="N17" s="8">
        <v>12</v>
      </c>
      <c r="O17" s="8">
        <v>12</v>
      </c>
      <c r="P17" s="8">
        <v>30</v>
      </c>
      <c r="Q17" s="8">
        <v>41</v>
      </c>
    </row>
    <row r="18" spans="1:17" ht="40.5" customHeight="1">
      <c r="A18" s="11" t="s">
        <v>486</v>
      </c>
      <c r="B18" s="8">
        <v>3015</v>
      </c>
      <c r="C18" s="8">
        <v>1671</v>
      </c>
      <c r="D18" s="8">
        <v>1344</v>
      </c>
      <c r="E18" s="9">
        <v>13.73</v>
      </c>
      <c r="F18" s="8">
        <v>680</v>
      </c>
      <c r="G18" s="8">
        <v>600</v>
      </c>
      <c r="H18" s="8">
        <v>426</v>
      </c>
      <c r="I18" s="8">
        <v>343</v>
      </c>
      <c r="J18" s="8">
        <v>393</v>
      </c>
      <c r="K18" s="8">
        <v>263</v>
      </c>
      <c r="L18" s="8">
        <v>83</v>
      </c>
      <c r="M18" s="8">
        <v>72</v>
      </c>
      <c r="N18" s="8">
        <v>22</v>
      </c>
      <c r="O18" s="8">
        <v>23</v>
      </c>
      <c r="P18" s="8">
        <v>67</v>
      </c>
      <c r="Q18" s="8">
        <v>43</v>
      </c>
    </row>
    <row r="19" spans="1:17" ht="40.5" customHeight="1">
      <c r="A19" s="11" t="s">
        <v>487</v>
      </c>
      <c r="B19" s="8">
        <v>2865</v>
      </c>
      <c r="C19" s="8">
        <v>1847</v>
      </c>
      <c r="D19" s="8">
        <v>1018</v>
      </c>
      <c r="E19" s="9">
        <v>13.04</v>
      </c>
      <c r="F19" s="8">
        <v>802</v>
      </c>
      <c r="G19" s="8">
        <v>510</v>
      </c>
      <c r="H19" s="8">
        <v>404</v>
      </c>
      <c r="I19" s="8">
        <v>199</v>
      </c>
      <c r="J19" s="8">
        <v>476</v>
      </c>
      <c r="K19" s="8">
        <v>225</v>
      </c>
      <c r="L19" s="8">
        <v>71</v>
      </c>
      <c r="M19" s="8">
        <v>38</v>
      </c>
      <c r="N19" s="8">
        <v>20</v>
      </c>
      <c r="O19" s="8">
        <v>8</v>
      </c>
      <c r="P19" s="8">
        <v>74</v>
      </c>
      <c r="Q19" s="8">
        <v>38</v>
      </c>
    </row>
    <row r="20" spans="1:17" ht="40.5" customHeight="1">
      <c r="A20" s="11" t="s">
        <v>488</v>
      </c>
      <c r="B20" s="8">
        <v>2325</v>
      </c>
      <c r="C20" s="8">
        <v>1619</v>
      </c>
      <c r="D20" s="8">
        <v>706</v>
      </c>
      <c r="E20" s="9">
        <v>10.58</v>
      </c>
      <c r="F20" s="8">
        <v>755</v>
      </c>
      <c r="G20" s="8">
        <v>388</v>
      </c>
      <c r="H20" s="8">
        <v>365</v>
      </c>
      <c r="I20" s="8">
        <v>110</v>
      </c>
      <c r="J20" s="8">
        <v>325</v>
      </c>
      <c r="K20" s="8">
        <v>148</v>
      </c>
      <c r="L20" s="8">
        <v>95</v>
      </c>
      <c r="M20" s="8">
        <v>35</v>
      </c>
      <c r="N20" s="8">
        <v>16</v>
      </c>
      <c r="O20" s="8">
        <v>6</v>
      </c>
      <c r="P20" s="8">
        <v>63</v>
      </c>
      <c r="Q20" s="8">
        <v>19</v>
      </c>
    </row>
    <row r="21" spans="1:17" ht="40.5" customHeight="1">
      <c r="A21" s="11" t="s">
        <v>489</v>
      </c>
      <c r="B21" s="8">
        <v>7160</v>
      </c>
      <c r="C21" s="8">
        <v>5906</v>
      </c>
      <c r="D21" s="8">
        <v>1254</v>
      </c>
      <c r="E21" s="9">
        <v>32.590000000000003</v>
      </c>
      <c r="F21" s="8">
        <v>3865</v>
      </c>
      <c r="G21" s="8">
        <v>808</v>
      </c>
      <c r="H21" s="8">
        <v>671</v>
      </c>
      <c r="I21" s="8">
        <v>122</v>
      </c>
      <c r="J21" s="8">
        <v>964</v>
      </c>
      <c r="K21" s="8">
        <v>236</v>
      </c>
      <c r="L21" s="8">
        <v>239</v>
      </c>
      <c r="M21" s="8">
        <v>43</v>
      </c>
      <c r="N21" s="8">
        <v>33</v>
      </c>
      <c r="O21" s="8">
        <v>18</v>
      </c>
      <c r="P21" s="8">
        <v>134</v>
      </c>
      <c r="Q21" s="8">
        <v>27</v>
      </c>
    </row>
    <row r="22" spans="1:17" ht="29.65" customHeight="1">
      <c r="A22" s="823" t="s">
        <v>490</v>
      </c>
      <c r="B22" s="825" t="s">
        <v>491</v>
      </c>
      <c r="C22" s="826"/>
      <c r="D22" s="826"/>
      <c r="E22" s="826"/>
      <c r="F22" s="826"/>
      <c r="G22" s="826"/>
      <c r="H22" s="826"/>
      <c r="I22" s="827"/>
      <c r="J22" s="811">
        <v>41281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492</v>
      </c>
      <c r="C23" s="829"/>
      <c r="D23" s="823"/>
      <c r="E23" s="826" t="s">
        <v>493</v>
      </c>
      <c r="F23" s="826"/>
      <c r="G23" s="826"/>
      <c r="H23" s="826"/>
      <c r="I23" s="827"/>
      <c r="J23" s="811">
        <v>2856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494</v>
      </c>
      <c r="F24" s="809"/>
      <c r="G24" s="809"/>
      <c r="H24" s="809"/>
      <c r="I24" s="810"/>
      <c r="J24" s="811">
        <v>814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495</v>
      </c>
      <c r="C25" s="809"/>
      <c r="D25" s="809"/>
      <c r="E25" s="809"/>
      <c r="F25" s="809"/>
      <c r="G25" s="809"/>
      <c r="H25" s="809"/>
      <c r="I25" s="810"/>
      <c r="J25" s="811">
        <v>44951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496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497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498</v>
      </c>
    </row>
    <row r="30" spans="1:17" s="16" customFormat="1" ht="14.25">
      <c r="A30" s="16" t="s">
        <v>499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334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449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335</v>
      </c>
      <c r="Q3" s="817"/>
      <c r="R3" s="817"/>
    </row>
    <row r="4" spans="1:18" ht="18" customHeight="1">
      <c r="A4" s="3"/>
      <c r="B4" s="833" t="s">
        <v>450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336</v>
      </c>
      <c r="Q4" s="835"/>
      <c r="R4" s="835"/>
    </row>
    <row r="5" spans="1:18" s="4" customFormat="1" ht="34.15" customHeight="1">
      <c r="A5" s="830" t="s">
        <v>337</v>
      </c>
      <c r="B5" s="820" t="s">
        <v>338</v>
      </c>
      <c r="C5" s="821"/>
      <c r="D5" s="821"/>
      <c r="E5" s="822"/>
      <c r="F5" s="836" t="s">
        <v>339</v>
      </c>
      <c r="G5" s="836"/>
      <c r="H5" s="836" t="s">
        <v>340</v>
      </c>
      <c r="I5" s="836"/>
      <c r="J5" s="836" t="s">
        <v>341</v>
      </c>
      <c r="K5" s="836"/>
      <c r="L5" s="836" t="s">
        <v>342</v>
      </c>
      <c r="M5" s="836"/>
      <c r="N5" s="819" t="s">
        <v>41</v>
      </c>
      <c r="O5" s="819"/>
      <c r="P5" s="819" t="s">
        <v>343</v>
      </c>
      <c r="Q5" s="819"/>
    </row>
    <row r="6" spans="1:18" s="4" customFormat="1" ht="34.700000000000003" customHeight="1">
      <c r="A6" s="831"/>
      <c r="B6" s="820" t="s">
        <v>165</v>
      </c>
      <c r="C6" s="821"/>
      <c r="D6" s="822"/>
      <c r="E6" s="5" t="s">
        <v>166</v>
      </c>
      <c r="F6" s="819" t="s">
        <v>167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168</v>
      </c>
      <c r="C7" s="28" t="s">
        <v>169</v>
      </c>
      <c r="D7" s="28" t="s">
        <v>170</v>
      </c>
      <c r="E7" s="7" t="s">
        <v>171</v>
      </c>
      <c r="F7" s="6" t="s">
        <v>172</v>
      </c>
      <c r="G7" s="6" t="s">
        <v>173</v>
      </c>
      <c r="H7" s="6" t="s">
        <v>172</v>
      </c>
      <c r="I7" s="6" t="s">
        <v>173</v>
      </c>
      <c r="J7" s="6" t="s">
        <v>172</v>
      </c>
      <c r="K7" s="6" t="s">
        <v>173</v>
      </c>
      <c r="L7" s="6" t="s">
        <v>172</v>
      </c>
      <c r="M7" s="6" t="s">
        <v>173</v>
      </c>
      <c r="N7" s="6" t="s">
        <v>172</v>
      </c>
      <c r="O7" s="6" t="s">
        <v>173</v>
      </c>
      <c r="P7" s="6" t="s">
        <v>172</v>
      </c>
      <c r="Q7" s="6" t="s">
        <v>173</v>
      </c>
    </row>
    <row r="8" spans="1:18" ht="40.5" customHeight="1">
      <c r="A8" s="12" t="s">
        <v>40</v>
      </c>
      <c r="B8" s="18">
        <v>21855</v>
      </c>
      <c r="C8" s="18">
        <v>13743</v>
      </c>
      <c r="D8" s="18">
        <v>8112</v>
      </c>
      <c r="E8" s="19">
        <v>100</v>
      </c>
      <c r="F8" s="8">
        <v>6927</v>
      </c>
      <c r="G8" s="8">
        <v>3656</v>
      </c>
      <c r="H8" s="8">
        <v>2914</v>
      </c>
      <c r="I8" s="8">
        <v>1891</v>
      </c>
      <c r="J8" s="8">
        <v>2466</v>
      </c>
      <c r="K8" s="8">
        <v>1416</v>
      </c>
      <c r="L8" s="8">
        <v>792</v>
      </c>
      <c r="M8" s="8">
        <v>643</v>
      </c>
      <c r="N8" s="8">
        <v>142</v>
      </c>
      <c r="O8" s="8">
        <v>160</v>
      </c>
      <c r="P8" s="8">
        <v>502</v>
      </c>
      <c r="Q8" s="8">
        <v>346</v>
      </c>
    </row>
    <row r="9" spans="1:18" ht="40.5" customHeight="1">
      <c r="A9" s="29" t="s">
        <v>174</v>
      </c>
      <c r="B9" s="8">
        <v>223</v>
      </c>
      <c r="C9" s="8">
        <v>150</v>
      </c>
      <c r="D9" s="8">
        <v>73</v>
      </c>
      <c r="E9" s="9">
        <v>1.02</v>
      </c>
      <c r="F9" s="8">
        <v>78</v>
      </c>
      <c r="G9" s="8">
        <v>20</v>
      </c>
      <c r="H9" s="8">
        <v>32</v>
      </c>
      <c r="I9" s="8">
        <v>24</v>
      </c>
      <c r="J9" s="8">
        <v>32</v>
      </c>
      <c r="K9" s="8">
        <v>17</v>
      </c>
      <c r="L9" s="8">
        <v>5</v>
      </c>
      <c r="M9" s="8">
        <v>4</v>
      </c>
      <c r="N9" s="8">
        <v>0</v>
      </c>
      <c r="O9" s="8">
        <v>1</v>
      </c>
      <c r="P9" s="8">
        <v>3</v>
      </c>
      <c r="Q9" s="8">
        <v>7</v>
      </c>
    </row>
    <row r="10" spans="1:18" ht="40.5" customHeight="1">
      <c r="A10" s="29" t="s">
        <v>39</v>
      </c>
      <c r="B10" s="8">
        <v>82</v>
      </c>
      <c r="C10" s="8">
        <v>54</v>
      </c>
      <c r="D10" s="8">
        <v>28</v>
      </c>
      <c r="E10" s="9">
        <v>0.38</v>
      </c>
      <c r="F10" s="8">
        <v>16</v>
      </c>
      <c r="G10" s="8">
        <v>11</v>
      </c>
      <c r="H10" s="8">
        <v>4</v>
      </c>
      <c r="I10" s="8">
        <v>6</v>
      </c>
      <c r="J10" s="8">
        <v>3</v>
      </c>
      <c r="K10" s="8">
        <v>2</v>
      </c>
      <c r="L10" s="8">
        <v>1</v>
      </c>
      <c r="M10" s="8">
        <v>2</v>
      </c>
      <c r="N10" s="8">
        <v>0</v>
      </c>
      <c r="O10" s="8">
        <v>0</v>
      </c>
      <c r="P10" s="8">
        <v>30</v>
      </c>
      <c r="Q10" s="8">
        <v>7</v>
      </c>
    </row>
    <row r="11" spans="1:18" ht="40.5" customHeight="1">
      <c r="A11" s="29" t="s">
        <v>44</v>
      </c>
      <c r="B11" s="8">
        <v>234</v>
      </c>
      <c r="C11" s="8">
        <v>90</v>
      </c>
      <c r="D11" s="8">
        <v>144</v>
      </c>
      <c r="E11" s="9">
        <v>1.07</v>
      </c>
      <c r="F11" s="8">
        <v>25</v>
      </c>
      <c r="G11" s="8">
        <v>53</v>
      </c>
      <c r="H11" s="8">
        <v>26</v>
      </c>
      <c r="I11" s="8">
        <v>28</v>
      </c>
      <c r="J11" s="8">
        <v>12</v>
      </c>
      <c r="K11" s="8">
        <v>20</v>
      </c>
      <c r="L11" s="8">
        <v>12</v>
      </c>
      <c r="M11" s="8">
        <v>14</v>
      </c>
      <c r="N11" s="8">
        <v>1</v>
      </c>
      <c r="O11" s="8">
        <v>12</v>
      </c>
      <c r="P11" s="8">
        <v>14</v>
      </c>
      <c r="Q11" s="8">
        <v>17</v>
      </c>
    </row>
    <row r="12" spans="1:18" ht="40.5" customHeight="1">
      <c r="A12" s="11" t="s">
        <v>344</v>
      </c>
      <c r="B12" s="8">
        <v>542</v>
      </c>
      <c r="C12" s="8">
        <v>175</v>
      </c>
      <c r="D12" s="8">
        <v>367</v>
      </c>
      <c r="E12" s="9">
        <v>2.48</v>
      </c>
      <c r="F12" s="8">
        <v>25</v>
      </c>
      <c r="G12" s="8">
        <v>95</v>
      </c>
      <c r="H12" s="8">
        <v>100</v>
      </c>
      <c r="I12" s="8">
        <v>158</v>
      </c>
      <c r="J12" s="8">
        <v>10</v>
      </c>
      <c r="K12" s="8">
        <v>28</v>
      </c>
      <c r="L12" s="8">
        <v>34</v>
      </c>
      <c r="M12" s="8">
        <v>57</v>
      </c>
      <c r="N12" s="8">
        <v>1</v>
      </c>
      <c r="O12" s="8">
        <v>10</v>
      </c>
      <c r="P12" s="8">
        <v>5</v>
      </c>
      <c r="Q12" s="8">
        <v>19</v>
      </c>
    </row>
    <row r="13" spans="1:18" ht="40.5" customHeight="1">
      <c r="A13" s="11" t="s">
        <v>345</v>
      </c>
      <c r="B13" s="8">
        <v>903</v>
      </c>
      <c r="C13" s="8">
        <v>268</v>
      </c>
      <c r="D13" s="8">
        <v>635</v>
      </c>
      <c r="E13" s="9">
        <v>4.13</v>
      </c>
      <c r="F13" s="8">
        <v>43</v>
      </c>
      <c r="G13" s="8">
        <v>154</v>
      </c>
      <c r="H13" s="8">
        <v>151</v>
      </c>
      <c r="I13" s="8">
        <v>166</v>
      </c>
      <c r="J13" s="8">
        <v>17</v>
      </c>
      <c r="K13" s="8">
        <v>54</v>
      </c>
      <c r="L13" s="8">
        <v>44</v>
      </c>
      <c r="M13" s="8">
        <v>213</v>
      </c>
      <c r="N13" s="8">
        <v>8</v>
      </c>
      <c r="O13" s="8">
        <v>18</v>
      </c>
      <c r="P13" s="8">
        <v>5</v>
      </c>
      <c r="Q13" s="8">
        <v>30</v>
      </c>
    </row>
    <row r="14" spans="1:18" ht="40.5" customHeight="1">
      <c r="A14" s="11" t="s">
        <v>346</v>
      </c>
      <c r="B14" s="8">
        <v>1017</v>
      </c>
      <c r="C14" s="8">
        <v>450</v>
      </c>
      <c r="D14" s="8">
        <v>567</v>
      </c>
      <c r="E14" s="9">
        <v>4.6500000000000004</v>
      </c>
      <c r="F14" s="8">
        <v>126</v>
      </c>
      <c r="G14" s="8">
        <v>200</v>
      </c>
      <c r="H14" s="8">
        <v>180</v>
      </c>
      <c r="I14" s="8">
        <v>195</v>
      </c>
      <c r="J14" s="8">
        <v>24</v>
      </c>
      <c r="K14" s="8">
        <v>73</v>
      </c>
      <c r="L14" s="8">
        <v>95</v>
      </c>
      <c r="M14" s="8">
        <v>46</v>
      </c>
      <c r="N14" s="8">
        <v>11</v>
      </c>
      <c r="O14" s="8">
        <v>12</v>
      </c>
      <c r="P14" s="8">
        <v>14</v>
      </c>
      <c r="Q14" s="8">
        <v>41</v>
      </c>
    </row>
    <row r="15" spans="1:18" ht="40.5" customHeight="1">
      <c r="A15" s="11" t="s">
        <v>347</v>
      </c>
      <c r="B15" s="8">
        <v>1137</v>
      </c>
      <c r="C15" s="8">
        <v>423</v>
      </c>
      <c r="D15" s="8">
        <v>714</v>
      </c>
      <c r="E15" s="9">
        <v>5.2</v>
      </c>
      <c r="F15" s="8">
        <v>142</v>
      </c>
      <c r="G15" s="8">
        <v>325</v>
      </c>
      <c r="H15" s="8">
        <v>161</v>
      </c>
      <c r="I15" s="8">
        <v>203</v>
      </c>
      <c r="J15" s="8">
        <v>45</v>
      </c>
      <c r="K15" s="8">
        <v>84</v>
      </c>
      <c r="L15" s="8">
        <v>40</v>
      </c>
      <c r="M15" s="8">
        <v>54</v>
      </c>
      <c r="N15" s="8">
        <v>13</v>
      </c>
      <c r="O15" s="8">
        <v>20</v>
      </c>
      <c r="P15" s="8">
        <v>22</v>
      </c>
      <c r="Q15" s="8">
        <v>28</v>
      </c>
    </row>
    <row r="16" spans="1:18" ht="40.5" customHeight="1">
      <c r="A16" s="11" t="s">
        <v>348</v>
      </c>
      <c r="B16" s="8">
        <v>1353</v>
      </c>
      <c r="C16" s="8">
        <v>565</v>
      </c>
      <c r="D16" s="8">
        <v>788</v>
      </c>
      <c r="E16" s="9">
        <v>6.19</v>
      </c>
      <c r="F16" s="8">
        <v>243</v>
      </c>
      <c r="G16" s="8">
        <v>364</v>
      </c>
      <c r="H16" s="8">
        <v>190</v>
      </c>
      <c r="I16" s="8">
        <v>177</v>
      </c>
      <c r="J16" s="8">
        <v>45</v>
      </c>
      <c r="K16" s="8">
        <v>150</v>
      </c>
      <c r="L16" s="8">
        <v>46</v>
      </c>
      <c r="M16" s="8">
        <v>38</v>
      </c>
      <c r="N16" s="8">
        <v>9</v>
      </c>
      <c r="O16" s="8">
        <v>19</v>
      </c>
      <c r="P16" s="8">
        <v>32</v>
      </c>
      <c r="Q16" s="8">
        <v>40</v>
      </c>
    </row>
    <row r="17" spans="1:17" ht="40.5" customHeight="1">
      <c r="A17" s="11" t="s">
        <v>349</v>
      </c>
      <c r="B17" s="8">
        <v>1397</v>
      </c>
      <c r="C17" s="8">
        <v>676</v>
      </c>
      <c r="D17" s="8">
        <v>721</v>
      </c>
      <c r="E17" s="9">
        <v>6.39</v>
      </c>
      <c r="F17" s="8">
        <v>325</v>
      </c>
      <c r="G17" s="8">
        <v>352</v>
      </c>
      <c r="H17" s="8">
        <v>157</v>
      </c>
      <c r="I17" s="8">
        <v>167</v>
      </c>
      <c r="J17" s="8">
        <v>124</v>
      </c>
      <c r="K17" s="8">
        <v>120</v>
      </c>
      <c r="L17" s="8">
        <v>24</v>
      </c>
      <c r="M17" s="8">
        <v>28</v>
      </c>
      <c r="N17" s="8">
        <v>10</v>
      </c>
      <c r="O17" s="8">
        <v>11</v>
      </c>
      <c r="P17" s="8">
        <v>36</v>
      </c>
      <c r="Q17" s="8">
        <v>43</v>
      </c>
    </row>
    <row r="18" spans="1:17" ht="40.5" customHeight="1">
      <c r="A18" s="11" t="s">
        <v>350</v>
      </c>
      <c r="B18" s="8">
        <v>3269</v>
      </c>
      <c r="C18" s="8">
        <v>1824</v>
      </c>
      <c r="D18" s="8">
        <v>1445</v>
      </c>
      <c r="E18" s="9">
        <v>14.96</v>
      </c>
      <c r="F18" s="8">
        <v>810</v>
      </c>
      <c r="G18" s="8">
        <v>702</v>
      </c>
      <c r="H18" s="8">
        <v>439</v>
      </c>
      <c r="I18" s="8">
        <v>339</v>
      </c>
      <c r="J18" s="8">
        <v>407</v>
      </c>
      <c r="K18" s="8">
        <v>269</v>
      </c>
      <c r="L18" s="8">
        <v>83</v>
      </c>
      <c r="M18" s="8">
        <v>73</v>
      </c>
      <c r="N18" s="8">
        <v>21</v>
      </c>
      <c r="O18" s="8">
        <v>25</v>
      </c>
      <c r="P18" s="8">
        <v>64</v>
      </c>
      <c r="Q18" s="8">
        <v>37</v>
      </c>
    </row>
    <row r="19" spans="1:17" ht="40.5" customHeight="1">
      <c r="A19" s="11" t="s">
        <v>351</v>
      </c>
      <c r="B19" s="8">
        <v>3105</v>
      </c>
      <c r="C19" s="8">
        <v>2068</v>
      </c>
      <c r="D19" s="8">
        <v>1037</v>
      </c>
      <c r="E19" s="9">
        <v>14.21</v>
      </c>
      <c r="F19" s="8">
        <v>1034</v>
      </c>
      <c r="G19" s="8">
        <v>523</v>
      </c>
      <c r="H19" s="8">
        <v>403</v>
      </c>
      <c r="I19" s="8">
        <v>197</v>
      </c>
      <c r="J19" s="8">
        <v>457</v>
      </c>
      <c r="K19" s="8">
        <v>224</v>
      </c>
      <c r="L19" s="8">
        <v>73</v>
      </c>
      <c r="M19" s="8">
        <v>44</v>
      </c>
      <c r="N19" s="8">
        <v>20</v>
      </c>
      <c r="O19" s="8">
        <v>8</v>
      </c>
      <c r="P19" s="8">
        <v>81</v>
      </c>
      <c r="Q19" s="8">
        <v>41</v>
      </c>
    </row>
    <row r="20" spans="1:17" ht="40.5" customHeight="1">
      <c r="A20" s="11" t="s">
        <v>352</v>
      </c>
      <c r="B20" s="8">
        <v>2505</v>
      </c>
      <c r="C20" s="8">
        <v>1850</v>
      </c>
      <c r="D20" s="8">
        <v>655</v>
      </c>
      <c r="E20" s="9">
        <v>11.46</v>
      </c>
      <c r="F20" s="8">
        <v>965</v>
      </c>
      <c r="G20" s="8">
        <v>352</v>
      </c>
      <c r="H20" s="8">
        <v>386</v>
      </c>
      <c r="I20" s="8">
        <v>111</v>
      </c>
      <c r="J20" s="8">
        <v>328</v>
      </c>
      <c r="K20" s="8">
        <v>145</v>
      </c>
      <c r="L20" s="8">
        <v>92</v>
      </c>
      <c r="M20" s="8">
        <v>30</v>
      </c>
      <c r="N20" s="8">
        <v>14</v>
      </c>
      <c r="O20" s="8">
        <v>6</v>
      </c>
      <c r="P20" s="8">
        <v>65</v>
      </c>
      <c r="Q20" s="8">
        <v>11</v>
      </c>
    </row>
    <row r="21" spans="1:17" ht="40.5" customHeight="1">
      <c r="A21" s="11" t="s">
        <v>353</v>
      </c>
      <c r="B21" s="8">
        <v>6088</v>
      </c>
      <c r="C21" s="8">
        <v>5150</v>
      </c>
      <c r="D21" s="8">
        <v>938</v>
      </c>
      <c r="E21" s="9">
        <v>27.86</v>
      </c>
      <c r="F21" s="8">
        <v>3095</v>
      </c>
      <c r="G21" s="8">
        <v>505</v>
      </c>
      <c r="H21" s="8">
        <v>685</v>
      </c>
      <c r="I21" s="8">
        <v>120</v>
      </c>
      <c r="J21" s="8">
        <v>962</v>
      </c>
      <c r="K21" s="8">
        <v>230</v>
      </c>
      <c r="L21" s="8">
        <v>243</v>
      </c>
      <c r="M21" s="8">
        <v>40</v>
      </c>
      <c r="N21" s="8">
        <v>34</v>
      </c>
      <c r="O21" s="8">
        <v>18</v>
      </c>
      <c r="P21" s="8">
        <v>131</v>
      </c>
      <c r="Q21" s="8">
        <v>25</v>
      </c>
    </row>
    <row r="22" spans="1:17" ht="29.65" customHeight="1">
      <c r="A22" s="823" t="s">
        <v>176</v>
      </c>
      <c r="B22" s="825" t="s">
        <v>177</v>
      </c>
      <c r="C22" s="826"/>
      <c r="D22" s="826"/>
      <c r="E22" s="826"/>
      <c r="F22" s="826"/>
      <c r="G22" s="826"/>
      <c r="H22" s="826"/>
      <c r="I22" s="827"/>
      <c r="J22" s="811">
        <v>39855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178</v>
      </c>
      <c r="C23" s="829"/>
      <c r="D23" s="823"/>
      <c r="E23" s="826" t="s">
        <v>179</v>
      </c>
      <c r="F23" s="826"/>
      <c r="G23" s="826"/>
      <c r="H23" s="826"/>
      <c r="I23" s="827"/>
      <c r="J23" s="811">
        <v>2381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180</v>
      </c>
      <c r="F24" s="809"/>
      <c r="G24" s="809"/>
      <c r="H24" s="809"/>
      <c r="I24" s="810"/>
      <c r="J24" s="811">
        <v>5070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354</v>
      </c>
      <c r="C25" s="809"/>
      <c r="D25" s="809"/>
      <c r="E25" s="809"/>
      <c r="F25" s="809"/>
      <c r="G25" s="809"/>
      <c r="H25" s="809"/>
      <c r="I25" s="810"/>
      <c r="J25" s="811">
        <v>47306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37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38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451</v>
      </c>
    </row>
    <row r="30" spans="1:17" s="16" customFormat="1" ht="14.25">
      <c r="A30" s="16" t="s">
        <v>452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S30"/>
  <sheetViews>
    <sheetView workbookViewId="0">
      <selection activeCell="B3" sqref="B3:L3"/>
    </sheetView>
  </sheetViews>
  <sheetFormatPr defaultRowHeight="16.5"/>
  <cols>
    <col min="1" max="1" width="20.625" style="54" customWidth="1"/>
    <col min="2" max="3" width="8.25" style="50" bestFit="1" customWidth="1"/>
    <col min="4" max="4" width="7.25" style="50" bestFit="1" customWidth="1"/>
    <col min="5" max="5" width="8.25" style="50" bestFit="1" customWidth="1"/>
    <col min="6" max="7" width="7.25" style="50" bestFit="1" customWidth="1"/>
    <col min="8" max="15" width="7.125" style="50" customWidth="1"/>
    <col min="16" max="16384" width="9" style="50"/>
  </cols>
  <sheetData>
    <row r="1" spans="1:19" ht="25.15" customHeight="1">
      <c r="A1" s="805" t="s">
        <v>406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9" ht="23.25" customHeight="1">
      <c r="A2" s="1358" t="s">
        <v>407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</row>
    <row r="3" spans="1:19" ht="19.5">
      <c r="A3" s="51"/>
      <c r="B3" s="1359" t="s">
        <v>404</v>
      </c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805"/>
      <c r="N3" s="817"/>
      <c r="O3" s="817"/>
      <c r="P3" s="805" t="s">
        <v>408</v>
      </c>
      <c r="Q3" s="1356"/>
      <c r="R3" s="25"/>
    </row>
    <row r="4" spans="1:19" ht="18" customHeight="1" thickBot="1">
      <c r="A4" s="52"/>
      <c r="B4" s="1360" t="s">
        <v>405</v>
      </c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805"/>
      <c r="N4" s="817"/>
      <c r="O4" s="817"/>
      <c r="P4" s="805" t="s">
        <v>409</v>
      </c>
      <c r="Q4" s="1357"/>
      <c r="R4" s="25"/>
      <c r="S4" s="60"/>
    </row>
    <row r="5" spans="1:19" s="54" customFormat="1" ht="34.15" customHeight="1">
      <c r="A5" s="1346" t="s">
        <v>410</v>
      </c>
      <c r="B5" s="1353" t="s">
        <v>411</v>
      </c>
      <c r="C5" s="1354"/>
      <c r="D5" s="1354"/>
      <c r="E5" s="1355"/>
      <c r="F5" s="1361" t="s">
        <v>412</v>
      </c>
      <c r="G5" s="1361"/>
      <c r="H5" s="1361" t="s">
        <v>413</v>
      </c>
      <c r="I5" s="1361"/>
      <c r="J5" s="1361" t="s">
        <v>414</v>
      </c>
      <c r="K5" s="1361"/>
      <c r="L5" s="1361" t="s">
        <v>415</v>
      </c>
      <c r="M5" s="1361"/>
      <c r="N5" s="1349" t="s">
        <v>416</v>
      </c>
      <c r="O5" s="1349"/>
      <c r="P5" s="1349" t="s">
        <v>417</v>
      </c>
      <c r="Q5" s="1349"/>
      <c r="R5" s="52"/>
      <c r="S5" s="52"/>
    </row>
    <row r="6" spans="1:19" s="54" customFormat="1" ht="34.700000000000003" customHeight="1">
      <c r="A6" s="1347"/>
      <c r="B6" s="1350" t="s">
        <v>418</v>
      </c>
      <c r="C6" s="1351"/>
      <c r="D6" s="1352"/>
      <c r="E6" s="63" t="s">
        <v>419</v>
      </c>
      <c r="F6" s="819" t="s">
        <v>420</v>
      </c>
      <c r="G6" s="819"/>
      <c r="H6" s="819"/>
      <c r="I6" s="819"/>
      <c r="J6" s="819"/>
      <c r="K6" s="819"/>
      <c r="L6" s="819"/>
      <c r="M6" s="819"/>
      <c r="N6" s="819"/>
      <c r="O6" s="819"/>
      <c r="P6" s="52"/>
      <c r="Q6" s="52"/>
      <c r="R6" s="52"/>
    </row>
    <row r="7" spans="1:19" s="54" customFormat="1" ht="34.700000000000003" customHeight="1">
      <c r="A7" s="1348"/>
      <c r="B7" s="27" t="s">
        <v>421</v>
      </c>
      <c r="C7" s="28" t="s">
        <v>422</v>
      </c>
      <c r="D7" s="28" t="s">
        <v>423</v>
      </c>
      <c r="E7" s="49" t="s">
        <v>424</v>
      </c>
      <c r="F7" s="55" t="s">
        <v>422</v>
      </c>
      <c r="G7" s="55" t="s">
        <v>423</v>
      </c>
      <c r="H7" s="55" t="s">
        <v>422</v>
      </c>
      <c r="I7" s="55" t="s">
        <v>423</v>
      </c>
      <c r="J7" s="55" t="s">
        <v>422</v>
      </c>
      <c r="K7" s="55" t="s">
        <v>423</v>
      </c>
      <c r="L7" s="55" t="s">
        <v>422</v>
      </c>
      <c r="M7" s="55" t="s">
        <v>423</v>
      </c>
      <c r="N7" s="55" t="s">
        <v>422</v>
      </c>
      <c r="O7" s="55" t="s">
        <v>423</v>
      </c>
      <c r="P7" s="55" t="s">
        <v>422</v>
      </c>
      <c r="Q7" s="53" t="s">
        <v>423</v>
      </c>
      <c r="R7" s="52"/>
    </row>
    <row r="8" spans="1:19" ht="40.5" customHeight="1">
      <c r="A8" s="64" t="s">
        <v>425</v>
      </c>
      <c r="B8" s="56">
        <v>21663</v>
      </c>
      <c r="C8" s="56">
        <v>13584</v>
      </c>
      <c r="D8" s="56">
        <v>8079</v>
      </c>
      <c r="E8" s="57">
        <v>100</v>
      </c>
      <c r="F8" s="56">
        <v>6852</v>
      </c>
      <c r="G8" s="56">
        <v>3675</v>
      </c>
      <c r="H8" s="56">
        <v>2898</v>
      </c>
      <c r="I8" s="56">
        <v>1872</v>
      </c>
      <c r="J8" s="56">
        <v>2447</v>
      </c>
      <c r="K8" s="56">
        <v>1410</v>
      </c>
      <c r="L8" s="56">
        <v>778</v>
      </c>
      <c r="M8" s="56">
        <v>636</v>
      </c>
      <c r="N8" s="56">
        <v>98</v>
      </c>
      <c r="O8" s="56">
        <v>142</v>
      </c>
      <c r="P8" s="56">
        <v>511</v>
      </c>
      <c r="Q8" s="61">
        <v>344</v>
      </c>
      <c r="R8" s="60"/>
    </row>
    <row r="9" spans="1:19" ht="40.5" customHeight="1">
      <c r="A9" s="29" t="s">
        <v>426</v>
      </c>
      <c r="B9" s="56">
        <v>135</v>
      </c>
      <c r="C9" s="56">
        <v>101</v>
      </c>
      <c r="D9" s="56">
        <v>34</v>
      </c>
      <c r="E9" s="57">
        <v>0.62</v>
      </c>
      <c r="F9" s="56">
        <v>69</v>
      </c>
      <c r="G9" s="56">
        <v>3</v>
      </c>
      <c r="H9" s="56">
        <v>10</v>
      </c>
      <c r="I9" s="56">
        <v>8</v>
      </c>
      <c r="J9" s="56">
        <v>16</v>
      </c>
      <c r="K9" s="56">
        <v>14</v>
      </c>
      <c r="L9" s="56">
        <v>6</v>
      </c>
      <c r="M9" s="56">
        <v>5</v>
      </c>
      <c r="N9" s="56">
        <v>0</v>
      </c>
      <c r="O9" s="56">
        <v>1</v>
      </c>
      <c r="P9" s="56">
        <v>0</v>
      </c>
      <c r="Q9" s="61">
        <v>3</v>
      </c>
      <c r="R9" s="60"/>
    </row>
    <row r="10" spans="1:19" ht="40.5" customHeight="1">
      <c r="A10" s="29" t="s">
        <v>427</v>
      </c>
      <c r="B10" s="56">
        <v>47</v>
      </c>
      <c r="C10" s="56">
        <v>24</v>
      </c>
      <c r="D10" s="56">
        <v>23</v>
      </c>
      <c r="E10" s="57">
        <v>0.22</v>
      </c>
      <c r="F10" s="56">
        <v>18</v>
      </c>
      <c r="G10" s="56">
        <v>16</v>
      </c>
      <c r="H10" s="56">
        <v>2</v>
      </c>
      <c r="I10" s="56">
        <v>4</v>
      </c>
      <c r="J10" s="56">
        <v>2</v>
      </c>
      <c r="K10" s="56">
        <v>0</v>
      </c>
      <c r="L10" s="56">
        <v>1</v>
      </c>
      <c r="M10" s="56">
        <v>1</v>
      </c>
      <c r="N10" s="56">
        <v>0</v>
      </c>
      <c r="O10" s="56">
        <v>1</v>
      </c>
      <c r="P10" s="56">
        <v>1</v>
      </c>
      <c r="Q10" s="61">
        <v>1</v>
      </c>
      <c r="R10" s="60"/>
    </row>
    <row r="11" spans="1:19" ht="40.5" customHeight="1">
      <c r="A11" s="29" t="s">
        <v>428</v>
      </c>
      <c r="B11" s="56">
        <v>319</v>
      </c>
      <c r="C11" s="56">
        <v>141</v>
      </c>
      <c r="D11" s="56">
        <v>178</v>
      </c>
      <c r="E11" s="57">
        <v>1.47</v>
      </c>
      <c r="F11" s="56">
        <v>24</v>
      </c>
      <c r="G11" s="56">
        <v>53</v>
      </c>
      <c r="H11" s="56">
        <v>44</v>
      </c>
      <c r="I11" s="56">
        <v>53</v>
      </c>
      <c r="J11" s="56">
        <v>15</v>
      </c>
      <c r="K11" s="56">
        <v>22</v>
      </c>
      <c r="L11" s="56">
        <v>11</v>
      </c>
      <c r="M11" s="56">
        <v>18</v>
      </c>
      <c r="N11" s="56">
        <v>1</v>
      </c>
      <c r="O11" s="56">
        <v>11</v>
      </c>
      <c r="P11" s="56">
        <v>46</v>
      </c>
      <c r="Q11" s="61">
        <v>21</v>
      </c>
      <c r="R11" s="60"/>
    </row>
    <row r="12" spans="1:19" ht="40.5" customHeight="1">
      <c r="A12" s="29" t="s">
        <v>429</v>
      </c>
      <c r="B12" s="56">
        <v>541</v>
      </c>
      <c r="C12" s="56">
        <v>187</v>
      </c>
      <c r="D12" s="56">
        <v>354</v>
      </c>
      <c r="E12" s="57">
        <v>2.5</v>
      </c>
      <c r="F12" s="56">
        <v>20</v>
      </c>
      <c r="G12" s="56">
        <v>100</v>
      </c>
      <c r="H12" s="56">
        <v>122</v>
      </c>
      <c r="I12" s="56">
        <v>168</v>
      </c>
      <c r="J12" s="56">
        <v>11</v>
      </c>
      <c r="K12" s="56">
        <v>29</v>
      </c>
      <c r="L12" s="56">
        <v>32</v>
      </c>
      <c r="M12" s="56">
        <v>39</v>
      </c>
      <c r="N12" s="56">
        <v>1</v>
      </c>
      <c r="O12" s="56">
        <v>6</v>
      </c>
      <c r="P12" s="56">
        <v>1</v>
      </c>
      <c r="Q12" s="61">
        <v>12</v>
      </c>
      <c r="R12" s="60"/>
    </row>
    <row r="13" spans="1:19" ht="40.5" customHeight="1">
      <c r="A13" s="29" t="s">
        <v>430</v>
      </c>
      <c r="B13" s="56">
        <v>946</v>
      </c>
      <c r="C13" s="56">
        <v>312</v>
      </c>
      <c r="D13" s="56">
        <v>634</v>
      </c>
      <c r="E13" s="57">
        <v>4.37</v>
      </c>
      <c r="F13" s="56">
        <v>53</v>
      </c>
      <c r="G13" s="56">
        <v>149</v>
      </c>
      <c r="H13" s="56">
        <v>196</v>
      </c>
      <c r="I13" s="56">
        <v>162</v>
      </c>
      <c r="J13" s="56">
        <v>16</v>
      </c>
      <c r="K13" s="56">
        <v>46</v>
      </c>
      <c r="L13" s="56">
        <v>39</v>
      </c>
      <c r="M13" s="56">
        <v>232</v>
      </c>
      <c r="N13" s="56">
        <v>1</v>
      </c>
      <c r="O13" s="56">
        <v>17</v>
      </c>
      <c r="P13" s="56">
        <v>7</v>
      </c>
      <c r="Q13" s="61">
        <v>28</v>
      </c>
      <c r="R13" s="60"/>
    </row>
    <row r="14" spans="1:19" ht="40.5" customHeight="1">
      <c r="A14" s="29" t="s">
        <v>431</v>
      </c>
      <c r="B14" s="56">
        <v>918</v>
      </c>
      <c r="C14" s="56">
        <v>372</v>
      </c>
      <c r="D14" s="56">
        <v>546</v>
      </c>
      <c r="E14" s="57">
        <v>4.24</v>
      </c>
      <c r="F14" s="56">
        <v>111</v>
      </c>
      <c r="G14" s="56">
        <v>201</v>
      </c>
      <c r="H14" s="56">
        <v>150</v>
      </c>
      <c r="I14" s="56">
        <v>191</v>
      </c>
      <c r="J14" s="56">
        <v>19</v>
      </c>
      <c r="K14" s="56">
        <v>61</v>
      </c>
      <c r="L14" s="56">
        <v>73</v>
      </c>
      <c r="M14" s="56">
        <v>45</v>
      </c>
      <c r="N14" s="56">
        <v>4</v>
      </c>
      <c r="O14" s="56">
        <v>13</v>
      </c>
      <c r="P14" s="56">
        <v>15</v>
      </c>
      <c r="Q14" s="61">
        <v>35</v>
      </c>
      <c r="R14" s="60"/>
    </row>
    <row r="15" spans="1:19" ht="40.5" customHeight="1">
      <c r="A15" s="29" t="s">
        <v>432</v>
      </c>
      <c r="B15" s="56">
        <v>1167</v>
      </c>
      <c r="C15" s="56">
        <v>468</v>
      </c>
      <c r="D15" s="56">
        <v>699</v>
      </c>
      <c r="E15" s="57">
        <v>5.39</v>
      </c>
      <c r="F15" s="56">
        <v>154</v>
      </c>
      <c r="G15" s="56">
        <v>305</v>
      </c>
      <c r="H15" s="56">
        <v>185</v>
      </c>
      <c r="I15" s="56">
        <v>189</v>
      </c>
      <c r="J15" s="56">
        <v>47</v>
      </c>
      <c r="K15" s="56">
        <v>99</v>
      </c>
      <c r="L15" s="56">
        <v>45</v>
      </c>
      <c r="M15" s="56">
        <v>55</v>
      </c>
      <c r="N15" s="56">
        <v>5</v>
      </c>
      <c r="O15" s="56">
        <v>11</v>
      </c>
      <c r="P15" s="56">
        <v>32</v>
      </c>
      <c r="Q15" s="61">
        <v>40</v>
      </c>
      <c r="R15" s="60"/>
    </row>
    <row r="16" spans="1:19" ht="40.5" customHeight="1">
      <c r="A16" s="29" t="s">
        <v>433</v>
      </c>
      <c r="B16" s="56">
        <v>1289</v>
      </c>
      <c r="C16" s="56">
        <v>529</v>
      </c>
      <c r="D16" s="56">
        <v>760</v>
      </c>
      <c r="E16" s="57">
        <v>5.95</v>
      </c>
      <c r="F16" s="56">
        <v>245</v>
      </c>
      <c r="G16" s="56">
        <v>340</v>
      </c>
      <c r="H16" s="56">
        <v>145</v>
      </c>
      <c r="I16" s="56">
        <v>178</v>
      </c>
      <c r="J16" s="56">
        <v>47</v>
      </c>
      <c r="K16" s="56">
        <v>142</v>
      </c>
      <c r="L16" s="56">
        <v>51</v>
      </c>
      <c r="M16" s="56">
        <v>27</v>
      </c>
      <c r="N16" s="56">
        <v>5</v>
      </c>
      <c r="O16" s="56">
        <v>18</v>
      </c>
      <c r="P16" s="56">
        <v>36</v>
      </c>
      <c r="Q16" s="61">
        <v>55</v>
      </c>
      <c r="R16" s="60"/>
    </row>
    <row r="17" spans="1:18" ht="40.5" customHeight="1">
      <c r="A17" s="29" t="s">
        <v>434</v>
      </c>
      <c r="B17" s="56">
        <v>1359</v>
      </c>
      <c r="C17" s="56">
        <v>674</v>
      </c>
      <c r="D17" s="56">
        <v>685</v>
      </c>
      <c r="E17" s="57">
        <v>6.27</v>
      </c>
      <c r="F17" s="56">
        <v>298</v>
      </c>
      <c r="G17" s="56">
        <v>338</v>
      </c>
      <c r="H17" s="56">
        <v>164</v>
      </c>
      <c r="I17" s="56">
        <v>156</v>
      </c>
      <c r="J17" s="56">
        <v>127</v>
      </c>
      <c r="K17" s="56">
        <v>119</v>
      </c>
      <c r="L17" s="56">
        <v>42</v>
      </c>
      <c r="M17" s="56">
        <v>33</v>
      </c>
      <c r="N17" s="56">
        <v>10</v>
      </c>
      <c r="O17" s="56">
        <v>9</v>
      </c>
      <c r="P17" s="56">
        <v>33</v>
      </c>
      <c r="Q17" s="61">
        <v>30</v>
      </c>
      <c r="R17" s="60"/>
    </row>
    <row r="18" spans="1:18" ht="40.5" customHeight="1">
      <c r="A18" s="29" t="s">
        <v>435</v>
      </c>
      <c r="B18" s="56">
        <v>3231</v>
      </c>
      <c r="C18" s="56">
        <v>1767</v>
      </c>
      <c r="D18" s="56">
        <v>1464</v>
      </c>
      <c r="E18" s="57">
        <v>14.91</v>
      </c>
      <c r="F18" s="56">
        <v>744</v>
      </c>
      <c r="G18" s="56">
        <v>713</v>
      </c>
      <c r="H18" s="56">
        <v>447</v>
      </c>
      <c r="I18" s="56">
        <v>347</v>
      </c>
      <c r="J18" s="56">
        <v>402</v>
      </c>
      <c r="K18" s="56">
        <v>264</v>
      </c>
      <c r="L18" s="56">
        <v>85</v>
      </c>
      <c r="M18" s="56">
        <v>73</v>
      </c>
      <c r="N18" s="56">
        <v>14</v>
      </c>
      <c r="O18" s="56">
        <v>23</v>
      </c>
      <c r="P18" s="56">
        <v>75</v>
      </c>
      <c r="Q18" s="61">
        <v>44</v>
      </c>
      <c r="R18" s="60"/>
    </row>
    <row r="19" spans="1:18" ht="40.5" customHeight="1">
      <c r="A19" s="29" t="s">
        <v>436</v>
      </c>
      <c r="B19" s="56">
        <v>3057</v>
      </c>
      <c r="C19" s="56">
        <v>2012</v>
      </c>
      <c r="D19" s="56">
        <v>1045</v>
      </c>
      <c r="E19" s="57">
        <v>14.11</v>
      </c>
      <c r="F19" s="56">
        <v>979</v>
      </c>
      <c r="G19" s="56">
        <v>524</v>
      </c>
      <c r="H19" s="56">
        <v>419</v>
      </c>
      <c r="I19" s="56">
        <v>201</v>
      </c>
      <c r="J19" s="56">
        <v>459</v>
      </c>
      <c r="K19" s="56">
        <v>226</v>
      </c>
      <c r="L19" s="56">
        <v>71</v>
      </c>
      <c r="M19" s="56">
        <v>44</v>
      </c>
      <c r="N19" s="56">
        <v>14</v>
      </c>
      <c r="O19" s="56">
        <v>9</v>
      </c>
      <c r="P19" s="56">
        <v>70</v>
      </c>
      <c r="Q19" s="61">
        <v>41</v>
      </c>
      <c r="R19" s="60"/>
    </row>
    <row r="20" spans="1:18" ht="40.5" customHeight="1">
      <c r="A20" s="29" t="s">
        <v>437</v>
      </c>
      <c r="B20" s="56">
        <v>2402</v>
      </c>
      <c r="C20" s="56">
        <v>1737</v>
      </c>
      <c r="D20" s="56">
        <v>665</v>
      </c>
      <c r="E20" s="57">
        <v>11.09</v>
      </c>
      <c r="F20" s="56">
        <v>920</v>
      </c>
      <c r="G20" s="56">
        <v>365</v>
      </c>
      <c r="H20" s="56">
        <v>338</v>
      </c>
      <c r="I20" s="56">
        <v>96</v>
      </c>
      <c r="J20" s="56">
        <v>317</v>
      </c>
      <c r="K20" s="56">
        <v>154</v>
      </c>
      <c r="L20" s="56">
        <v>76</v>
      </c>
      <c r="M20" s="56">
        <v>29</v>
      </c>
      <c r="N20" s="56">
        <v>15</v>
      </c>
      <c r="O20" s="56">
        <v>5</v>
      </c>
      <c r="P20" s="56">
        <v>71</v>
      </c>
      <c r="Q20" s="61">
        <v>16</v>
      </c>
      <c r="R20" s="60"/>
    </row>
    <row r="21" spans="1:18" ht="40.5" customHeight="1">
      <c r="A21" s="29" t="s">
        <v>438</v>
      </c>
      <c r="B21" s="56">
        <v>6252</v>
      </c>
      <c r="C21" s="56">
        <v>5260</v>
      </c>
      <c r="D21" s="56">
        <v>992</v>
      </c>
      <c r="E21" s="57">
        <v>28.86</v>
      </c>
      <c r="F21" s="56">
        <v>3217</v>
      </c>
      <c r="G21" s="56">
        <v>568</v>
      </c>
      <c r="H21" s="56">
        <v>676</v>
      </c>
      <c r="I21" s="56">
        <v>119</v>
      </c>
      <c r="J21" s="56">
        <v>969</v>
      </c>
      <c r="K21" s="56">
        <v>234</v>
      </c>
      <c r="L21" s="56">
        <v>246</v>
      </c>
      <c r="M21" s="56">
        <v>35</v>
      </c>
      <c r="N21" s="56">
        <v>28</v>
      </c>
      <c r="O21" s="56">
        <v>18</v>
      </c>
      <c r="P21" s="56">
        <v>124</v>
      </c>
      <c r="Q21" s="61">
        <v>18</v>
      </c>
      <c r="R21" s="60"/>
    </row>
    <row r="22" spans="1:18" ht="29.65" customHeight="1">
      <c r="A22" s="823" t="s">
        <v>439</v>
      </c>
      <c r="B22" s="825" t="s">
        <v>440</v>
      </c>
      <c r="C22" s="826"/>
      <c r="D22" s="826"/>
      <c r="E22" s="826"/>
      <c r="F22" s="826"/>
      <c r="G22" s="826"/>
      <c r="H22" s="826"/>
      <c r="I22" s="827"/>
      <c r="J22" s="1368">
        <v>40077</v>
      </c>
      <c r="K22" s="1369"/>
      <c r="L22" s="1369"/>
      <c r="M22" s="1369"/>
      <c r="N22" s="1369"/>
      <c r="O22" s="1369"/>
      <c r="P22" s="1370"/>
      <c r="Q22" s="1370"/>
      <c r="R22" s="60"/>
    </row>
    <row r="23" spans="1:18" ht="29.65" customHeight="1">
      <c r="A23" s="824"/>
      <c r="B23" s="828" t="s">
        <v>441</v>
      </c>
      <c r="C23" s="829"/>
      <c r="D23" s="823"/>
      <c r="E23" s="826" t="s">
        <v>442</v>
      </c>
      <c r="F23" s="826"/>
      <c r="G23" s="826"/>
      <c r="H23" s="826"/>
      <c r="I23" s="827"/>
      <c r="J23" s="1368">
        <v>2460</v>
      </c>
      <c r="K23" s="1369"/>
      <c r="L23" s="1369"/>
      <c r="M23" s="1369"/>
      <c r="N23" s="1369"/>
      <c r="O23" s="1369"/>
      <c r="P23" s="1370"/>
      <c r="Q23" s="1370"/>
      <c r="R23" s="60"/>
    </row>
    <row r="24" spans="1:18" ht="29.65" customHeight="1">
      <c r="A24" s="824"/>
      <c r="B24" s="814"/>
      <c r="C24" s="809"/>
      <c r="D24" s="810"/>
      <c r="E24" s="809" t="s">
        <v>443</v>
      </c>
      <c r="F24" s="809"/>
      <c r="G24" s="809"/>
      <c r="H24" s="809"/>
      <c r="I24" s="810"/>
      <c r="J24" s="1368">
        <v>978</v>
      </c>
      <c r="K24" s="1369"/>
      <c r="L24" s="1369"/>
      <c r="M24" s="1369"/>
      <c r="N24" s="1369"/>
      <c r="O24" s="1369"/>
      <c r="P24" s="1370"/>
      <c r="Q24" s="1370"/>
      <c r="R24" s="60"/>
    </row>
    <row r="25" spans="1:18" ht="29.65" customHeight="1" thickBot="1">
      <c r="A25" s="1365"/>
      <c r="B25" s="1363" t="s">
        <v>444</v>
      </c>
      <c r="C25" s="1364"/>
      <c r="D25" s="1364"/>
      <c r="E25" s="1364"/>
      <c r="F25" s="1364"/>
      <c r="G25" s="1364"/>
      <c r="H25" s="1364"/>
      <c r="I25" s="1365"/>
      <c r="J25" s="1366">
        <v>43515</v>
      </c>
      <c r="K25" s="1367"/>
      <c r="L25" s="1367"/>
      <c r="M25" s="1367"/>
      <c r="N25" s="1367"/>
      <c r="O25" s="1367"/>
      <c r="P25" s="62"/>
      <c r="Q25" s="62"/>
      <c r="R25" s="60"/>
    </row>
    <row r="26" spans="1:18">
      <c r="A26" s="52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8" s="58" customFormat="1" ht="21.2" customHeight="1">
      <c r="A27" s="1362" t="s">
        <v>445</v>
      </c>
      <c r="B27" s="1362"/>
      <c r="C27" s="1362"/>
      <c r="D27" s="1362"/>
      <c r="E27" s="1362"/>
      <c r="F27" s="1362"/>
      <c r="G27" s="1362"/>
      <c r="H27" s="1362"/>
      <c r="I27" s="1362"/>
      <c r="J27" s="1362"/>
      <c r="K27" s="1362"/>
      <c r="L27" s="1362"/>
      <c r="M27" s="1362"/>
      <c r="N27" s="1362"/>
      <c r="O27" s="1362"/>
    </row>
    <row r="28" spans="1:18" s="58" customFormat="1" ht="21.2" customHeight="1">
      <c r="A28" s="1362" t="s">
        <v>446</v>
      </c>
      <c r="B28" s="1362"/>
      <c r="C28" s="1362"/>
      <c r="D28" s="1362"/>
      <c r="E28" s="1362"/>
      <c r="F28" s="1362"/>
      <c r="G28" s="1362"/>
      <c r="H28" s="1362"/>
      <c r="I28" s="1362"/>
      <c r="J28" s="1362"/>
      <c r="K28" s="1362"/>
      <c r="L28" s="1362"/>
      <c r="M28" s="1362"/>
      <c r="N28" s="1362"/>
      <c r="O28" s="1362"/>
    </row>
    <row r="29" spans="1:18" s="59" customFormat="1" ht="14.25">
      <c r="A29" s="59" t="s">
        <v>447</v>
      </c>
    </row>
    <row r="30" spans="1:18" s="59" customFormat="1" ht="14.25">
      <c r="A30" s="59" t="s">
        <v>448</v>
      </c>
    </row>
  </sheetData>
  <mergeCells count="30"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P3:Q3"/>
    <mergeCell ref="P4:Q4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B6:D6"/>
    <mergeCell ref="B5:E5"/>
    <mergeCell ref="F6:O6"/>
    <mergeCell ref="F5:G5"/>
    <mergeCell ref="H5:I5"/>
    <mergeCell ref="J5:K5"/>
    <mergeCell ref="L5:M5"/>
  </mergeCells>
  <phoneticPr fontId="3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71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25" style="1" bestFit="1" customWidth="1"/>
    <col min="5" max="5" width="8.25" style="1" bestFit="1" customWidth="1"/>
    <col min="6" max="11" width="7.25" style="1" bestFit="1" customWidth="1"/>
    <col min="12" max="12" width="5.75" style="1" bestFit="1" customWidth="1"/>
    <col min="13" max="13" width="7" style="1" bestFit="1" customWidth="1"/>
    <col min="14" max="15" width="7.125" style="1" customWidth="1"/>
    <col min="16" max="16384" width="9" style="1"/>
  </cols>
  <sheetData>
    <row r="1" spans="1:18" ht="25.15" customHeight="1">
      <c r="A1" s="805" t="s">
        <v>359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360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357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361</v>
      </c>
      <c r="Q3" s="817"/>
      <c r="R3" s="817"/>
    </row>
    <row r="4" spans="1:18" ht="18" customHeight="1">
      <c r="A4" s="3"/>
      <c r="B4" s="833" t="s">
        <v>358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362</v>
      </c>
      <c r="Q4" s="835"/>
      <c r="R4" s="835"/>
    </row>
    <row r="5" spans="1:18" s="4" customFormat="1" ht="34.15" customHeight="1">
      <c r="A5" s="830" t="s">
        <v>363</v>
      </c>
      <c r="B5" s="820" t="s">
        <v>364</v>
      </c>
      <c r="C5" s="821"/>
      <c r="D5" s="821"/>
      <c r="E5" s="822"/>
      <c r="F5" s="836" t="s">
        <v>365</v>
      </c>
      <c r="G5" s="836"/>
      <c r="H5" s="836" t="s">
        <v>366</v>
      </c>
      <c r="I5" s="836"/>
      <c r="J5" s="836" t="s">
        <v>367</v>
      </c>
      <c r="K5" s="836"/>
      <c r="L5" s="836" t="s">
        <v>368</v>
      </c>
      <c r="M5" s="836"/>
      <c r="N5" s="819" t="s">
        <v>369</v>
      </c>
      <c r="O5" s="819"/>
      <c r="P5" s="819" t="s">
        <v>370</v>
      </c>
      <c r="Q5" s="819"/>
    </row>
    <row r="6" spans="1:18" s="4" customFormat="1" ht="34.700000000000003" customHeight="1">
      <c r="A6" s="831"/>
      <c r="B6" s="820" t="s">
        <v>371</v>
      </c>
      <c r="C6" s="821"/>
      <c r="D6" s="822"/>
      <c r="E6" s="5" t="s">
        <v>372</v>
      </c>
      <c r="F6" s="819" t="s">
        <v>373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374</v>
      </c>
      <c r="C7" s="28" t="s">
        <v>375</v>
      </c>
      <c r="D7" s="28" t="s">
        <v>376</v>
      </c>
      <c r="E7" s="7" t="s">
        <v>377</v>
      </c>
      <c r="F7" s="6" t="s">
        <v>378</v>
      </c>
      <c r="G7" s="6" t="s">
        <v>379</v>
      </c>
      <c r="H7" s="6" t="s">
        <v>378</v>
      </c>
      <c r="I7" s="6" t="s">
        <v>379</v>
      </c>
      <c r="J7" s="6" t="s">
        <v>378</v>
      </c>
      <c r="K7" s="6" t="s">
        <v>379</v>
      </c>
      <c r="L7" s="6" t="s">
        <v>378</v>
      </c>
      <c r="M7" s="6" t="s">
        <v>379</v>
      </c>
      <c r="N7" s="6" t="s">
        <v>378</v>
      </c>
      <c r="O7" s="6" t="s">
        <v>379</v>
      </c>
      <c r="P7" s="6" t="s">
        <v>378</v>
      </c>
      <c r="Q7" s="6" t="s">
        <v>379</v>
      </c>
    </row>
    <row r="8" spans="1:18" ht="40.5" customHeight="1">
      <c r="A8" s="12" t="s">
        <v>380</v>
      </c>
      <c r="B8" s="8">
        <v>21516</v>
      </c>
      <c r="C8" s="8">
        <v>13463</v>
      </c>
      <c r="D8" s="8">
        <v>8053</v>
      </c>
      <c r="E8" s="9">
        <v>100</v>
      </c>
      <c r="F8" s="8">
        <v>6795</v>
      </c>
      <c r="G8" s="8">
        <v>3697</v>
      </c>
      <c r="H8" s="8">
        <v>2912</v>
      </c>
      <c r="I8" s="8">
        <v>1911</v>
      </c>
      <c r="J8" s="8">
        <v>2470</v>
      </c>
      <c r="K8" s="8">
        <v>1424</v>
      </c>
      <c r="L8" s="8">
        <v>746</v>
      </c>
      <c r="M8" s="8">
        <v>582</v>
      </c>
      <c r="N8" s="8">
        <v>100</v>
      </c>
      <c r="O8" s="8">
        <v>136</v>
      </c>
      <c r="P8" s="8">
        <v>440</v>
      </c>
      <c r="Q8" s="8">
        <v>303</v>
      </c>
    </row>
    <row r="9" spans="1:18" ht="40.5" customHeight="1">
      <c r="A9" s="29" t="s">
        <v>381</v>
      </c>
      <c r="B9" s="8">
        <v>118</v>
      </c>
      <c r="C9" s="8">
        <v>79</v>
      </c>
      <c r="D9" s="8">
        <v>39</v>
      </c>
      <c r="E9" s="9">
        <v>0.55000000000000004</v>
      </c>
      <c r="F9" s="8">
        <v>54</v>
      </c>
      <c r="G9" s="8">
        <v>11</v>
      </c>
      <c r="H9" s="8">
        <v>4</v>
      </c>
      <c r="I9" s="8">
        <v>11</v>
      </c>
      <c r="J9" s="8">
        <v>13</v>
      </c>
      <c r="K9" s="8">
        <v>8</v>
      </c>
      <c r="L9" s="8">
        <v>3</v>
      </c>
      <c r="M9" s="8">
        <v>4</v>
      </c>
      <c r="N9" s="8">
        <v>3</v>
      </c>
      <c r="O9" s="8">
        <v>4</v>
      </c>
      <c r="P9" s="8">
        <v>2</v>
      </c>
      <c r="Q9" s="8">
        <v>1</v>
      </c>
    </row>
    <row r="10" spans="1:18" ht="40.5" customHeight="1">
      <c r="A10" s="29" t="s">
        <v>382</v>
      </c>
      <c r="B10" s="8">
        <v>44</v>
      </c>
      <c r="C10" s="8">
        <v>22</v>
      </c>
      <c r="D10" s="8">
        <v>22</v>
      </c>
      <c r="E10" s="9">
        <v>0.2</v>
      </c>
      <c r="F10" s="8">
        <v>17</v>
      </c>
      <c r="G10" s="8">
        <v>13</v>
      </c>
      <c r="H10" s="8">
        <v>2</v>
      </c>
      <c r="I10" s="8">
        <v>5</v>
      </c>
      <c r="J10" s="8">
        <v>0</v>
      </c>
      <c r="K10" s="8">
        <v>3</v>
      </c>
      <c r="L10" s="8">
        <v>0</v>
      </c>
      <c r="M10" s="8">
        <v>0</v>
      </c>
      <c r="N10" s="8">
        <v>0</v>
      </c>
      <c r="O10" s="8">
        <v>1</v>
      </c>
      <c r="P10" s="8">
        <v>3</v>
      </c>
      <c r="Q10" s="8">
        <v>0</v>
      </c>
    </row>
    <row r="11" spans="1:18" ht="40.5" customHeight="1">
      <c r="A11" s="29" t="s">
        <v>383</v>
      </c>
      <c r="B11" s="8">
        <v>285</v>
      </c>
      <c r="C11" s="8">
        <v>122</v>
      </c>
      <c r="D11" s="8">
        <v>163</v>
      </c>
      <c r="E11" s="9">
        <v>1.32</v>
      </c>
      <c r="F11" s="8">
        <v>23</v>
      </c>
      <c r="G11" s="8">
        <v>62</v>
      </c>
      <c r="H11" s="8">
        <v>21</v>
      </c>
      <c r="I11" s="8">
        <v>26</v>
      </c>
      <c r="J11" s="8">
        <v>17</v>
      </c>
      <c r="K11" s="8">
        <v>32</v>
      </c>
      <c r="L11" s="8">
        <v>23</v>
      </c>
      <c r="M11" s="8">
        <v>20</v>
      </c>
      <c r="N11" s="8">
        <v>2</v>
      </c>
      <c r="O11" s="8">
        <v>11</v>
      </c>
      <c r="P11" s="8">
        <v>36</v>
      </c>
      <c r="Q11" s="8">
        <v>12</v>
      </c>
    </row>
    <row r="12" spans="1:18" ht="40.5" customHeight="1">
      <c r="A12" s="11" t="s">
        <v>384</v>
      </c>
      <c r="B12" s="8">
        <v>503</v>
      </c>
      <c r="C12" s="8">
        <v>167</v>
      </c>
      <c r="D12" s="8">
        <v>336</v>
      </c>
      <c r="E12" s="9">
        <v>2.34</v>
      </c>
      <c r="F12" s="8">
        <v>27</v>
      </c>
      <c r="G12" s="8">
        <v>91</v>
      </c>
      <c r="H12" s="8">
        <v>99</v>
      </c>
      <c r="I12" s="8">
        <v>158</v>
      </c>
      <c r="J12" s="8">
        <v>10</v>
      </c>
      <c r="K12" s="8">
        <v>26</v>
      </c>
      <c r="L12" s="8">
        <v>27</v>
      </c>
      <c r="M12" s="8">
        <v>42</v>
      </c>
      <c r="N12" s="8">
        <v>2</v>
      </c>
      <c r="O12" s="8">
        <v>4</v>
      </c>
      <c r="P12" s="8">
        <v>2</v>
      </c>
      <c r="Q12" s="8">
        <v>15</v>
      </c>
    </row>
    <row r="13" spans="1:18" ht="40.5" customHeight="1">
      <c r="A13" s="11" t="s">
        <v>385</v>
      </c>
      <c r="B13" s="8">
        <v>811</v>
      </c>
      <c r="C13" s="8">
        <v>254</v>
      </c>
      <c r="D13" s="8">
        <v>557</v>
      </c>
      <c r="E13" s="9">
        <v>3.77</v>
      </c>
      <c r="F13" s="8">
        <v>57</v>
      </c>
      <c r="G13" s="8">
        <v>127</v>
      </c>
      <c r="H13" s="8">
        <v>139</v>
      </c>
      <c r="I13" s="8">
        <v>159</v>
      </c>
      <c r="J13" s="8">
        <v>16</v>
      </c>
      <c r="K13" s="8">
        <v>48</v>
      </c>
      <c r="L13" s="8">
        <v>35</v>
      </c>
      <c r="M13" s="8">
        <v>184</v>
      </c>
      <c r="N13" s="8">
        <v>1</v>
      </c>
      <c r="O13" s="8">
        <v>15</v>
      </c>
      <c r="P13" s="8">
        <v>6</v>
      </c>
      <c r="Q13" s="8">
        <v>24</v>
      </c>
    </row>
    <row r="14" spans="1:18" ht="40.5" customHeight="1">
      <c r="A14" s="11" t="s">
        <v>386</v>
      </c>
      <c r="B14" s="8">
        <v>939</v>
      </c>
      <c r="C14" s="8">
        <v>387</v>
      </c>
      <c r="D14" s="8">
        <v>552</v>
      </c>
      <c r="E14" s="9">
        <v>4.3600000000000003</v>
      </c>
      <c r="F14" s="8">
        <v>112</v>
      </c>
      <c r="G14" s="8">
        <v>198</v>
      </c>
      <c r="H14" s="8">
        <v>187</v>
      </c>
      <c r="I14" s="8">
        <v>212</v>
      </c>
      <c r="J14" s="8">
        <v>21</v>
      </c>
      <c r="K14" s="8">
        <v>61</v>
      </c>
      <c r="L14" s="8">
        <v>55</v>
      </c>
      <c r="M14" s="8">
        <v>36</v>
      </c>
      <c r="N14" s="8">
        <v>3</v>
      </c>
      <c r="O14" s="8">
        <v>13</v>
      </c>
      <c r="P14" s="8">
        <v>9</v>
      </c>
      <c r="Q14" s="8">
        <v>32</v>
      </c>
    </row>
    <row r="15" spans="1:18" ht="40.5" customHeight="1">
      <c r="A15" s="11" t="s">
        <v>387</v>
      </c>
      <c r="B15" s="8">
        <v>1116</v>
      </c>
      <c r="C15" s="8">
        <v>424</v>
      </c>
      <c r="D15" s="8">
        <v>692</v>
      </c>
      <c r="E15" s="9">
        <v>5.19</v>
      </c>
      <c r="F15" s="8">
        <v>141</v>
      </c>
      <c r="G15" s="8">
        <v>291</v>
      </c>
      <c r="H15" s="8">
        <v>172</v>
      </c>
      <c r="I15" s="8">
        <v>208</v>
      </c>
      <c r="J15" s="8">
        <v>44</v>
      </c>
      <c r="K15" s="8">
        <v>103</v>
      </c>
      <c r="L15" s="8">
        <v>32</v>
      </c>
      <c r="M15" s="8">
        <v>44</v>
      </c>
      <c r="N15" s="8">
        <v>5</v>
      </c>
      <c r="O15" s="8">
        <v>11</v>
      </c>
      <c r="P15" s="8">
        <v>30</v>
      </c>
      <c r="Q15" s="8">
        <v>35</v>
      </c>
    </row>
    <row r="16" spans="1:18" ht="40.5" customHeight="1">
      <c r="A16" s="11" t="s">
        <v>388</v>
      </c>
      <c r="B16" s="8">
        <v>1337</v>
      </c>
      <c r="C16" s="8">
        <v>582</v>
      </c>
      <c r="D16" s="8">
        <v>755</v>
      </c>
      <c r="E16" s="9">
        <v>6.21</v>
      </c>
      <c r="F16" s="8">
        <v>241</v>
      </c>
      <c r="G16" s="8">
        <v>306</v>
      </c>
      <c r="H16" s="8">
        <v>208</v>
      </c>
      <c r="I16" s="8">
        <v>192</v>
      </c>
      <c r="J16" s="8">
        <v>48</v>
      </c>
      <c r="K16" s="8">
        <v>155</v>
      </c>
      <c r="L16" s="8">
        <v>47</v>
      </c>
      <c r="M16" s="8">
        <v>34</v>
      </c>
      <c r="N16" s="8">
        <v>5</v>
      </c>
      <c r="O16" s="8">
        <v>17</v>
      </c>
      <c r="P16" s="8">
        <v>33</v>
      </c>
      <c r="Q16" s="8">
        <v>51</v>
      </c>
    </row>
    <row r="17" spans="1:17" ht="40.5" customHeight="1">
      <c r="A17" s="11" t="s">
        <v>389</v>
      </c>
      <c r="B17" s="8">
        <v>1339</v>
      </c>
      <c r="C17" s="8">
        <v>660</v>
      </c>
      <c r="D17" s="8">
        <v>679</v>
      </c>
      <c r="E17" s="9">
        <v>6.22</v>
      </c>
      <c r="F17" s="8">
        <v>260</v>
      </c>
      <c r="G17" s="8">
        <v>318</v>
      </c>
      <c r="H17" s="8">
        <v>179</v>
      </c>
      <c r="I17" s="8">
        <v>173</v>
      </c>
      <c r="J17" s="8">
        <v>142</v>
      </c>
      <c r="K17" s="8">
        <v>116</v>
      </c>
      <c r="L17" s="8">
        <v>38</v>
      </c>
      <c r="M17" s="8">
        <v>35</v>
      </c>
      <c r="N17" s="8">
        <v>10</v>
      </c>
      <c r="O17" s="8">
        <v>8</v>
      </c>
      <c r="P17" s="8">
        <v>31</v>
      </c>
      <c r="Q17" s="8">
        <v>29</v>
      </c>
    </row>
    <row r="18" spans="1:17" ht="40.5" customHeight="1">
      <c r="A18" s="11" t="s">
        <v>390</v>
      </c>
      <c r="B18" s="8">
        <v>3089</v>
      </c>
      <c r="C18" s="8">
        <v>1689</v>
      </c>
      <c r="D18" s="8">
        <v>1400</v>
      </c>
      <c r="E18" s="9">
        <v>14.36</v>
      </c>
      <c r="F18" s="8">
        <v>651</v>
      </c>
      <c r="G18" s="8">
        <v>647</v>
      </c>
      <c r="H18" s="8">
        <v>456</v>
      </c>
      <c r="I18" s="8">
        <v>351</v>
      </c>
      <c r="J18" s="8">
        <v>421</v>
      </c>
      <c r="K18" s="8">
        <v>267</v>
      </c>
      <c r="L18" s="8">
        <v>82</v>
      </c>
      <c r="M18" s="8">
        <v>75</v>
      </c>
      <c r="N18" s="8">
        <v>16</v>
      </c>
      <c r="O18" s="8">
        <v>22</v>
      </c>
      <c r="P18" s="8">
        <v>63</v>
      </c>
      <c r="Q18" s="8">
        <v>38</v>
      </c>
    </row>
    <row r="19" spans="1:17" ht="40.5" customHeight="1">
      <c r="A19" s="11" t="s">
        <v>391</v>
      </c>
      <c r="B19" s="8">
        <v>2822</v>
      </c>
      <c r="C19" s="8">
        <v>1807</v>
      </c>
      <c r="D19" s="8">
        <v>1015</v>
      </c>
      <c r="E19" s="9">
        <v>13.12</v>
      </c>
      <c r="F19" s="8">
        <v>804</v>
      </c>
      <c r="G19" s="8">
        <v>499</v>
      </c>
      <c r="H19" s="8">
        <v>392</v>
      </c>
      <c r="I19" s="8">
        <v>198</v>
      </c>
      <c r="J19" s="8">
        <v>459</v>
      </c>
      <c r="K19" s="8">
        <v>227</v>
      </c>
      <c r="L19" s="8">
        <v>74</v>
      </c>
      <c r="M19" s="8">
        <v>45</v>
      </c>
      <c r="N19" s="8">
        <v>15</v>
      </c>
      <c r="O19" s="8">
        <v>7</v>
      </c>
      <c r="P19" s="8">
        <v>63</v>
      </c>
      <c r="Q19" s="8">
        <v>39</v>
      </c>
    </row>
    <row r="20" spans="1:17" ht="40.5" customHeight="1">
      <c r="A20" s="11" t="s">
        <v>392</v>
      </c>
      <c r="B20" s="8">
        <v>2264</v>
      </c>
      <c r="C20" s="8">
        <v>1587</v>
      </c>
      <c r="D20" s="8">
        <v>677</v>
      </c>
      <c r="E20" s="9">
        <v>10.52</v>
      </c>
      <c r="F20" s="8">
        <v>717</v>
      </c>
      <c r="G20" s="8">
        <v>379</v>
      </c>
      <c r="H20" s="8">
        <v>400</v>
      </c>
      <c r="I20" s="8">
        <v>100</v>
      </c>
      <c r="J20" s="8">
        <v>324</v>
      </c>
      <c r="K20" s="8">
        <v>151</v>
      </c>
      <c r="L20" s="8">
        <v>74</v>
      </c>
      <c r="M20" s="8">
        <v>28</v>
      </c>
      <c r="N20" s="8">
        <v>15</v>
      </c>
      <c r="O20" s="8">
        <v>5</v>
      </c>
      <c r="P20" s="8">
        <v>57</v>
      </c>
      <c r="Q20" s="8">
        <v>14</v>
      </c>
    </row>
    <row r="21" spans="1:17" ht="40.5" customHeight="1">
      <c r="A21" s="11" t="s">
        <v>393</v>
      </c>
      <c r="B21" s="8">
        <v>6849</v>
      </c>
      <c r="C21" s="8">
        <v>5683</v>
      </c>
      <c r="D21" s="8">
        <v>1166</v>
      </c>
      <c r="E21" s="9">
        <v>31.83</v>
      </c>
      <c r="F21" s="8">
        <v>3691</v>
      </c>
      <c r="G21" s="8">
        <v>755</v>
      </c>
      <c r="H21" s="8">
        <v>653</v>
      </c>
      <c r="I21" s="8">
        <v>118</v>
      </c>
      <c r="J21" s="8">
        <v>955</v>
      </c>
      <c r="K21" s="8">
        <v>227</v>
      </c>
      <c r="L21" s="8">
        <v>256</v>
      </c>
      <c r="M21" s="8">
        <v>35</v>
      </c>
      <c r="N21" s="8">
        <v>23</v>
      </c>
      <c r="O21" s="8">
        <v>18</v>
      </c>
      <c r="P21" s="8">
        <v>105</v>
      </c>
      <c r="Q21" s="8">
        <v>13</v>
      </c>
    </row>
    <row r="22" spans="1:17" ht="29.65" customHeight="1">
      <c r="A22" s="823" t="s">
        <v>394</v>
      </c>
      <c r="B22" s="825" t="s">
        <v>395</v>
      </c>
      <c r="C22" s="826"/>
      <c r="D22" s="826"/>
      <c r="E22" s="826"/>
      <c r="F22" s="826"/>
      <c r="G22" s="826"/>
      <c r="H22" s="826"/>
      <c r="I22" s="827"/>
      <c r="J22" s="811">
        <v>42100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396</v>
      </c>
      <c r="C23" s="829"/>
      <c r="D23" s="823"/>
      <c r="E23" s="826" t="s">
        <v>397</v>
      </c>
      <c r="F23" s="826"/>
      <c r="G23" s="826"/>
      <c r="H23" s="826"/>
      <c r="I23" s="827"/>
      <c r="J23" s="811">
        <v>2474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398</v>
      </c>
      <c r="F24" s="809"/>
      <c r="G24" s="809"/>
      <c r="H24" s="809"/>
      <c r="I24" s="810"/>
      <c r="J24" s="811">
        <v>4175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399</v>
      </c>
      <c r="C25" s="809"/>
      <c r="D25" s="809"/>
      <c r="E25" s="809"/>
      <c r="F25" s="809"/>
      <c r="G25" s="809"/>
      <c r="H25" s="809"/>
      <c r="I25" s="810"/>
      <c r="J25" s="811">
        <v>48748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400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401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402</v>
      </c>
    </row>
    <row r="30" spans="1:17" s="16" customFormat="1" ht="14.25">
      <c r="A30" s="16" t="s">
        <v>403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R30"/>
  <sheetViews>
    <sheetView workbookViewId="0">
      <selection activeCell="B3" sqref="B3:L3"/>
    </sheetView>
  </sheetViews>
  <sheetFormatPr defaultRowHeight="16.5"/>
  <cols>
    <col min="1" max="1" width="20.625" style="35" customWidth="1"/>
    <col min="2" max="15" width="7.125" style="32" customWidth="1"/>
    <col min="16" max="16384" width="9" style="32"/>
  </cols>
  <sheetData>
    <row r="1" spans="1:18" ht="25.15" customHeight="1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334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33"/>
      <c r="B3" s="1383" t="s">
        <v>332</v>
      </c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805"/>
      <c r="N3" s="817"/>
      <c r="O3" s="817"/>
      <c r="P3" s="805" t="s">
        <v>335</v>
      </c>
      <c r="Q3" s="817"/>
      <c r="R3" s="817"/>
    </row>
    <row r="4" spans="1:18" ht="18" customHeight="1">
      <c r="A4" s="34"/>
      <c r="B4" s="1382" t="s">
        <v>333</v>
      </c>
      <c r="C4" s="1382"/>
      <c r="D4" s="1382"/>
      <c r="E4" s="1382"/>
      <c r="F4" s="1382"/>
      <c r="G4" s="1382"/>
      <c r="H4" s="1382"/>
      <c r="I4" s="1382"/>
      <c r="J4" s="1382"/>
      <c r="K4" s="1382"/>
      <c r="L4" s="1382"/>
      <c r="M4" s="834"/>
      <c r="N4" s="835"/>
      <c r="O4" s="835"/>
      <c r="P4" s="834" t="s">
        <v>336</v>
      </c>
      <c r="Q4" s="835"/>
      <c r="R4" s="835"/>
    </row>
    <row r="5" spans="1:18" s="35" customFormat="1" ht="34.15" customHeight="1">
      <c r="A5" s="1376" t="s">
        <v>337</v>
      </c>
      <c r="B5" s="1379" t="s">
        <v>338</v>
      </c>
      <c r="C5" s="1380"/>
      <c r="D5" s="1380"/>
      <c r="E5" s="1381"/>
      <c r="F5" s="836" t="s">
        <v>339</v>
      </c>
      <c r="G5" s="836"/>
      <c r="H5" s="836" t="s">
        <v>340</v>
      </c>
      <c r="I5" s="836"/>
      <c r="J5" s="836" t="s">
        <v>341</v>
      </c>
      <c r="K5" s="836"/>
      <c r="L5" s="836" t="s">
        <v>342</v>
      </c>
      <c r="M5" s="836"/>
      <c r="N5" s="819" t="s">
        <v>41</v>
      </c>
      <c r="O5" s="819"/>
      <c r="P5" s="819" t="s">
        <v>343</v>
      </c>
      <c r="Q5" s="819"/>
    </row>
    <row r="6" spans="1:18" s="35" customFormat="1" ht="34.700000000000003" customHeight="1">
      <c r="A6" s="1377"/>
      <c r="B6" s="1379" t="s">
        <v>165</v>
      </c>
      <c r="C6" s="1380"/>
      <c r="D6" s="1381"/>
      <c r="E6" s="5" t="s">
        <v>166</v>
      </c>
      <c r="F6" s="819" t="s">
        <v>167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35" customFormat="1" ht="34.700000000000003" customHeight="1">
      <c r="A7" s="1378"/>
      <c r="B7" s="36" t="s">
        <v>168</v>
      </c>
      <c r="C7" s="37" t="s">
        <v>169</v>
      </c>
      <c r="D7" s="37" t="s">
        <v>170</v>
      </c>
      <c r="E7" s="7" t="s">
        <v>171</v>
      </c>
      <c r="F7" s="38" t="s">
        <v>172</v>
      </c>
      <c r="G7" s="38" t="s">
        <v>173</v>
      </c>
      <c r="H7" s="38" t="s">
        <v>172</v>
      </c>
      <c r="I7" s="38" t="s">
        <v>173</v>
      </c>
      <c r="J7" s="38" t="s">
        <v>172</v>
      </c>
      <c r="K7" s="38" t="s">
        <v>173</v>
      </c>
      <c r="L7" s="38" t="s">
        <v>172</v>
      </c>
      <c r="M7" s="38" t="s">
        <v>173</v>
      </c>
      <c r="N7" s="38" t="s">
        <v>172</v>
      </c>
      <c r="O7" s="38" t="s">
        <v>173</v>
      </c>
      <c r="P7" s="38" t="s">
        <v>172</v>
      </c>
      <c r="Q7" s="38" t="s">
        <v>173</v>
      </c>
    </row>
    <row r="8" spans="1:18" ht="40.5" customHeight="1">
      <c r="A8" s="39" t="s">
        <v>40</v>
      </c>
      <c r="B8" s="40">
        <v>21547</v>
      </c>
      <c r="C8" s="40">
        <v>13440</v>
      </c>
      <c r="D8" s="41">
        <v>8107</v>
      </c>
      <c r="E8" s="42">
        <v>100</v>
      </c>
      <c r="F8" s="41">
        <v>6775</v>
      </c>
      <c r="G8" s="41">
        <v>3714</v>
      </c>
      <c r="H8" s="41">
        <v>2896</v>
      </c>
      <c r="I8" s="41">
        <v>1942</v>
      </c>
      <c r="J8" s="41">
        <v>2483</v>
      </c>
      <c r="K8" s="41">
        <v>1435</v>
      </c>
      <c r="L8" s="41">
        <v>750</v>
      </c>
      <c r="M8" s="41">
        <v>588</v>
      </c>
      <c r="N8" s="41">
        <v>98</v>
      </c>
      <c r="O8" s="41">
        <v>130</v>
      </c>
      <c r="P8" s="41">
        <v>438</v>
      </c>
      <c r="Q8" s="41">
        <v>298</v>
      </c>
    </row>
    <row r="9" spans="1:18" ht="40.5" customHeight="1">
      <c r="A9" s="43" t="s">
        <v>174</v>
      </c>
      <c r="B9" s="41">
        <v>55</v>
      </c>
      <c r="C9" s="41">
        <v>31</v>
      </c>
      <c r="D9" s="41">
        <v>24</v>
      </c>
      <c r="E9" s="44">
        <v>0.26</v>
      </c>
      <c r="F9" s="41">
        <v>10</v>
      </c>
      <c r="G9" s="41">
        <v>3</v>
      </c>
      <c r="H9" s="41">
        <v>8</v>
      </c>
      <c r="I9" s="41">
        <v>7</v>
      </c>
      <c r="J9" s="41">
        <v>8</v>
      </c>
      <c r="K9" s="41">
        <v>13</v>
      </c>
      <c r="L9" s="41">
        <v>1</v>
      </c>
      <c r="M9" s="41">
        <v>1</v>
      </c>
      <c r="N9" s="41">
        <v>3</v>
      </c>
      <c r="O9" s="41">
        <v>0</v>
      </c>
      <c r="P9" s="41">
        <v>1</v>
      </c>
      <c r="Q9" s="41">
        <v>0</v>
      </c>
    </row>
    <row r="10" spans="1:18" ht="40.5" customHeight="1">
      <c r="A10" s="43" t="s">
        <v>39</v>
      </c>
      <c r="B10" s="41">
        <v>65</v>
      </c>
      <c r="C10" s="41">
        <v>36</v>
      </c>
      <c r="D10" s="41">
        <v>29</v>
      </c>
      <c r="E10" s="44">
        <v>0.3</v>
      </c>
      <c r="F10" s="41">
        <v>26</v>
      </c>
      <c r="G10" s="41">
        <v>16</v>
      </c>
      <c r="H10" s="41">
        <v>4</v>
      </c>
      <c r="I10" s="41">
        <v>5</v>
      </c>
      <c r="J10" s="41">
        <v>3</v>
      </c>
      <c r="K10" s="41">
        <v>1</v>
      </c>
      <c r="L10" s="41">
        <v>0</v>
      </c>
      <c r="M10" s="41">
        <v>0</v>
      </c>
      <c r="N10" s="41">
        <v>0</v>
      </c>
      <c r="O10" s="41">
        <v>1</v>
      </c>
      <c r="P10" s="41">
        <v>3</v>
      </c>
      <c r="Q10" s="41">
        <v>6</v>
      </c>
    </row>
    <row r="11" spans="1:18" ht="40.5" customHeight="1">
      <c r="A11" s="43" t="s">
        <v>44</v>
      </c>
      <c r="B11" s="41">
        <v>290</v>
      </c>
      <c r="C11" s="41">
        <v>130</v>
      </c>
      <c r="D11" s="41">
        <v>160</v>
      </c>
      <c r="E11" s="44">
        <v>1.35</v>
      </c>
      <c r="F11" s="41">
        <v>33</v>
      </c>
      <c r="G11" s="41">
        <v>75</v>
      </c>
      <c r="H11" s="41">
        <v>24</v>
      </c>
      <c r="I11" s="41">
        <v>29</v>
      </c>
      <c r="J11" s="41">
        <v>12</v>
      </c>
      <c r="K11" s="41">
        <v>21</v>
      </c>
      <c r="L11" s="41">
        <v>23</v>
      </c>
      <c r="M11" s="41">
        <v>18</v>
      </c>
      <c r="N11" s="41">
        <v>3</v>
      </c>
      <c r="O11" s="41">
        <v>8</v>
      </c>
      <c r="P11" s="41">
        <v>35</v>
      </c>
      <c r="Q11" s="41">
        <v>9</v>
      </c>
    </row>
    <row r="12" spans="1:18" ht="40.5" customHeight="1">
      <c r="A12" s="45" t="s">
        <v>344</v>
      </c>
      <c r="B12" s="41">
        <v>559</v>
      </c>
      <c r="C12" s="41">
        <v>164</v>
      </c>
      <c r="D12" s="41">
        <v>395</v>
      </c>
      <c r="E12" s="44">
        <v>2.59</v>
      </c>
      <c r="F12" s="41">
        <v>34</v>
      </c>
      <c r="G12" s="41">
        <v>135</v>
      </c>
      <c r="H12" s="41">
        <v>104</v>
      </c>
      <c r="I12" s="41">
        <v>167</v>
      </c>
      <c r="J12" s="41">
        <v>11</v>
      </c>
      <c r="K12" s="41">
        <v>27</v>
      </c>
      <c r="L12" s="41">
        <v>11</v>
      </c>
      <c r="M12" s="41">
        <v>40</v>
      </c>
      <c r="N12" s="41">
        <v>0</v>
      </c>
      <c r="O12" s="41">
        <v>5</v>
      </c>
      <c r="P12" s="41">
        <v>4</v>
      </c>
      <c r="Q12" s="41">
        <v>21</v>
      </c>
    </row>
    <row r="13" spans="1:18" ht="40.5" customHeight="1">
      <c r="A13" s="45" t="s">
        <v>345</v>
      </c>
      <c r="B13" s="41">
        <v>879</v>
      </c>
      <c r="C13" s="41">
        <v>263</v>
      </c>
      <c r="D13" s="41">
        <v>616</v>
      </c>
      <c r="E13" s="44">
        <v>4.08</v>
      </c>
      <c r="F13" s="41">
        <v>60</v>
      </c>
      <c r="G13" s="41">
        <v>178</v>
      </c>
      <c r="H13" s="41">
        <v>139</v>
      </c>
      <c r="I13" s="41">
        <v>169</v>
      </c>
      <c r="J13" s="41">
        <v>20</v>
      </c>
      <c r="K13" s="41">
        <v>56</v>
      </c>
      <c r="L13" s="41">
        <v>36</v>
      </c>
      <c r="M13" s="41">
        <v>184</v>
      </c>
      <c r="N13" s="41">
        <v>1</v>
      </c>
      <c r="O13" s="41">
        <v>13</v>
      </c>
      <c r="P13" s="41">
        <v>7</v>
      </c>
      <c r="Q13" s="41">
        <v>16</v>
      </c>
    </row>
    <row r="14" spans="1:18" ht="40.5" customHeight="1">
      <c r="A14" s="45" t="s">
        <v>346</v>
      </c>
      <c r="B14" s="41">
        <v>1057</v>
      </c>
      <c r="C14" s="41">
        <v>433</v>
      </c>
      <c r="D14" s="41">
        <v>624</v>
      </c>
      <c r="E14" s="44">
        <v>4.91</v>
      </c>
      <c r="F14" s="41">
        <v>148</v>
      </c>
      <c r="G14" s="41">
        <v>263</v>
      </c>
      <c r="H14" s="41">
        <v>181</v>
      </c>
      <c r="I14" s="41">
        <v>211</v>
      </c>
      <c r="J14" s="41">
        <v>23</v>
      </c>
      <c r="K14" s="41">
        <v>61</v>
      </c>
      <c r="L14" s="41">
        <v>68</v>
      </c>
      <c r="M14" s="41">
        <v>45</v>
      </c>
      <c r="N14" s="41">
        <v>3</v>
      </c>
      <c r="O14" s="41">
        <v>12</v>
      </c>
      <c r="P14" s="41">
        <v>10</v>
      </c>
      <c r="Q14" s="41">
        <v>32</v>
      </c>
    </row>
    <row r="15" spans="1:18" ht="40.5" customHeight="1">
      <c r="A15" s="45" t="s">
        <v>347</v>
      </c>
      <c r="B15" s="41">
        <v>1249</v>
      </c>
      <c r="C15" s="41">
        <v>467</v>
      </c>
      <c r="D15" s="41">
        <v>782</v>
      </c>
      <c r="E15" s="44">
        <v>5.8</v>
      </c>
      <c r="F15" s="41">
        <v>181</v>
      </c>
      <c r="G15" s="41">
        <v>366</v>
      </c>
      <c r="H15" s="41">
        <v>173</v>
      </c>
      <c r="I15" s="41">
        <v>213</v>
      </c>
      <c r="J15" s="41">
        <v>45</v>
      </c>
      <c r="K15" s="41">
        <v>106</v>
      </c>
      <c r="L15" s="41">
        <v>33</v>
      </c>
      <c r="M15" s="41">
        <v>47</v>
      </c>
      <c r="N15" s="41">
        <v>4</v>
      </c>
      <c r="O15" s="41">
        <v>14</v>
      </c>
      <c r="P15" s="41">
        <v>31</v>
      </c>
      <c r="Q15" s="41">
        <v>36</v>
      </c>
    </row>
    <row r="16" spans="1:18" ht="40.5" customHeight="1">
      <c r="A16" s="45" t="s">
        <v>348</v>
      </c>
      <c r="B16" s="41">
        <v>1498</v>
      </c>
      <c r="C16" s="41">
        <v>669</v>
      </c>
      <c r="D16" s="41">
        <v>829</v>
      </c>
      <c r="E16" s="44">
        <v>6.95</v>
      </c>
      <c r="F16" s="41">
        <v>304</v>
      </c>
      <c r="G16" s="41">
        <v>368</v>
      </c>
      <c r="H16" s="41">
        <v>191</v>
      </c>
      <c r="I16" s="41">
        <v>195</v>
      </c>
      <c r="J16" s="41">
        <v>87</v>
      </c>
      <c r="K16" s="41">
        <v>165</v>
      </c>
      <c r="L16" s="41">
        <v>49</v>
      </c>
      <c r="M16" s="41">
        <v>36</v>
      </c>
      <c r="N16" s="41">
        <v>6</v>
      </c>
      <c r="O16" s="41">
        <v>16</v>
      </c>
      <c r="P16" s="41">
        <v>32</v>
      </c>
      <c r="Q16" s="41">
        <v>49</v>
      </c>
    </row>
    <row r="17" spans="1:17" ht="40.5" customHeight="1">
      <c r="A17" s="45" t="s">
        <v>349</v>
      </c>
      <c r="B17" s="41">
        <v>1463</v>
      </c>
      <c r="C17" s="41">
        <v>731</v>
      </c>
      <c r="D17" s="41">
        <v>732</v>
      </c>
      <c r="E17" s="44">
        <v>6.79</v>
      </c>
      <c r="F17" s="41">
        <v>382</v>
      </c>
      <c r="G17" s="41">
        <v>376</v>
      </c>
      <c r="H17" s="41">
        <v>130</v>
      </c>
      <c r="I17" s="41">
        <v>154</v>
      </c>
      <c r="J17" s="41">
        <v>150</v>
      </c>
      <c r="K17" s="41">
        <v>128</v>
      </c>
      <c r="L17" s="41">
        <v>30</v>
      </c>
      <c r="M17" s="41">
        <v>34</v>
      </c>
      <c r="N17" s="41">
        <v>9</v>
      </c>
      <c r="O17" s="41">
        <v>9</v>
      </c>
      <c r="P17" s="41">
        <v>30</v>
      </c>
      <c r="Q17" s="41">
        <v>31</v>
      </c>
    </row>
    <row r="18" spans="1:17" ht="40.5" customHeight="1">
      <c r="A18" s="45" t="s">
        <v>350</v>
      </c>
      <c r="B18" s="41">
        <v>3491</v>
      </c>
      <c r="C18" s="41">
        <v>2028</v>
      </c>
      <c r="D18" s="41">
        <v>1463</v>
      </c>
      <c r="E18" s="44">
        <v>16.2</v>
      </c>
      <c r="F18" s="41">
        <v>925</v>
      </c>
      <c r="G18" s="41">
        <v>699</v>
      </c>
      <c r="H18" s="41">
        <v>481</v>
      </c>
      <c r="I18" s="41">
        <v>363</v>
      </c>
      <c r="J18" s="41">
        <v>452</v>
      </c>
      <c r="K18" s="41">
        <v>266</v>
      </c>
      <c r="L18" s="41">
        <v>91</v>
      </c>
      <c r="M18" s="41">
        <v>79</v>
      </c>
      <c r="N18" s="41">
        <v>16</v>
      </c>
      <c r="O18" s="41">
        <v>22</v>
      </c>
      <c r="P18" s="41">
        <v>63</v>
      </c>
      <c r="Q18" s="41">
        <v>34</v>
      </c>
    </row>
    <row r="19" spans="1:17" ht="40.5" customHeight="1">
      <c r="A19" s="45" t="s">
        <v>351</v>
      </c>
      <c r="B19" s="41">
        <v>3159</v>
      </c>
      <c r="C19" s="41">
        <v>2148</v>
      </c>
      <c r="D19" s="41">
        <v>1011</v>
      </c>
      <c r="E19" s="44">
        <v>14.66</v>
      </c>
      <c r="F19" s="41">
        <v>1171</v>
      </c>
      <c r="G19" s="41">
        <v>501</v>
      </c>
      <c r="H19" s="41">
        <v>397</v>
      </c>
      <c r="I19" s="41">
        <v>196</v>
      </c>
      <c r="J19" s="41">
        <v>436</v>
      </c>
      <c r="K19" s="41">
        <v>226</v>
      </c>
      <c r="L19" s="41">
        <v>71</v>
      </c>
      <c r="M19" s="41">
        <v>45</v>
      </c>
      <c r="N19" s="41">
        <v>15</v>
      </c>
      <c r="O19" s="41">
        <v>7</v>
      </c>
      <c r="P19" s="41">
        <v>58</v>
      </c>
      <c r="Q19" s="41">
        <v>36</v>
      </c>
    </row>
    <row r="20" spans="1:17" ht="40.5" customHeight="1">
      <c r="A20" s="45" t="s">
        <v>352</v>
      </c>
      <c r="B20" s="41">
        <v>2306</v>
      </c>
      <c r="C20" s="41">
        <v>1729</v>
      </c>
      <c r="D20" s="41">
        <v>577</v>
      </c>
      <c r="E20" s="44">
        <v>10.7</v>
      </c>
      <c r="F20" s="41">
        <v>845</v>
      </c>
      <c r="G20" s="41">
        <v>275</v>
      </c>
      <c r="H20" s="41">
        <v>378</v>
      </c>
      <c r="I20" s="41">
        <v>105</v>
      </c>
      <c r="J20" s="41">
        <v>344</v>
      </c>
      <c r="K20" s="41">
        <v>153</v>
      </c>
      <c r="L20" s="41">
        <v>89</v>
      </c>
      <c r="M20" s="41">
        <v>25</v>
      </c>
      <c r="N20" s="41">
        <v>13</v>
      </c>
      <c r="O20" s="41">
        <v>5</v>
      </c>
      <c r="P20" s="41">
        <v>60</v>
      </c>
      <c r="Q20" s="41">
        <v>14</v>
      </c>
    </row>
    <row r="21" spans="1:17" ht="40.5" customHeight="1">
      <c r="A21" s="45" t="s">
        <v>353</v>
      </c>
      <c r="B21" s="41">
        <v>5476</v>
      </c>
      <c r="C21" s="41">
        <v>4611</v>
      </c>
      <c r="D21" s="41">
        <v>865</v>
      </c>
      <c r="E21" s="44">
        <v>25.41</v>
      </c>
      <c r="F21" s="41">
        <v>2656</v>
      </c>
      <c r="G21" s="41">
        <v>459</v>
      </c>
      <c r="H21" s="41">
        <v>686</v>
      </c>
      <c r="I21" s="41">
        <v>128</v>
      </c>
      <c r="J21" s="41">
        <v>892</v>
      </c>
      <c r="K21" s="41">
        <v>212</v>
      </c>
      <c r="L21" s="41">
        <v>248</v>
      </c>
      <c r="M21" s="41">
        <v>34</v>
      </c>
      <c r="N21" s="41">
        <v>25</v>
      </c>
      <c r="O21" s="41">
        <v>18</v>
      </c>
      <c r="P21" s="41">
        <v>104</v>
      </c>
      <c r="Q21" s="41">
        <v>14</v>
      </c>
    </row>
    <row r="22" spans="1:17" ht="29.65" customHeight="1">
      <c r="A22" s="823" t="s">
        <v>176</v>
      </c>
      <c r="B22" s="825" t="s">
        <v>177</v>
      </c>
      <c r="C22" s="826"/>
      <c r="D22" s="826"/>
      <c r="E22" s="826"/>
      <c r="F22" s="826"/>
      <c r="G22" s="826"/>
      <c r="H22" s="826"/>
      <c r="I22" s="827"/>
      <c r="J22" s="1373">
        <v>39197</v>
      </c>
      <c r="K22" s="1374"/>
      <c r="L22" s="1374"/>
      <c r="M22" s="1374"/>
      <c r="N22" s="1374"/>
      <c r="O22" s="1374"/>
      <c r="P22" s="1375"/>
      <c r="Q22" s="1375"/>
    </row>
    <row r="23" spans="1:17" ht="29.65" customHeight="1">
      <c r="A23" s="824"/>
      <c r="B23" s="828" t="s">
        <v>178</v>
      </c>
      <c r="C23" s="829"/>
      <c r="D23" s="823"/>
      <c r="E23" s="826" t="s">
        <v>179</v>
      </c>
      <c r="F23" s="826"/>
      <c r="G23" s="826"/>
      <c r="H23" s="826"/>
      <c r="I23" s="827"/>
      <c r="J23" s="1373">
        <v>2603</v>
      </c>
      <c r="K23" s="1374"/>
      <c r="L23" s="1374"/>
      <c r="M23" s="1374"/>
      <c r="N23" s="1374"/>
      <c r="O23" s="1374"/>
      <c r="P23" s="1375"/>
      <c r="Q23" s="1375"/>
    </row>
    <row r="24" spans="1:17" ht="29.65" customHeight="1">
      <c r="A24" s="824"/>
      <c r="B24" s="814"/>
      <c r="C24" s="809"/>
      <c r="D24" s="810"/>
      <c r="E24" s="809" t="s">
        <v>180</v>
      </c>
      <c r="F24" s="809"/>
      <c r="G24" s="809"/>
      <c r="H24" s="809"/>
      <c r="I24" s="810"/>
      <c r="J24" s="1373">
        <v>1178</v>
      </c>
      <c r="K24" s="1374"/>
      <c r="L24" s="1374"/>
      <c r="M24" s="1374"/>
      <c r="N24" s="1374"/>
      <c r="O24" s="1374"/>
      <c r="P24" s="1375"/>
      <c r="Q24" s="1375"/>
    </row>
    <row r="25" spans="1:17" ht="29.65" customHeight="1">
      <c r="A25" s="810"/>
      <c r="B25" s="814" t="s">
        <v>354</v>
      </c>
      <c r="C25" s="809"/>
      <c r="D25" s="809"/>
      <c r="E25" s="809"/>
      <c r="F25" s="809"/>
      <c r="G25" s="809"/>
      <c r="H25" s="809"/>
      <c r="I25" s="810"/>
      <c r="J25" s="1373">
        <v>42978</v>
      </c>
      <c r="K25" s="1374"/>
      <c r="L25" s="1374"/>
      <c r="M25" s="1374"/>
      <c r="N25" s="1374"/>
      <c r="O25" s="1374"/>
      <c r="P25" s="46"/>
      <c r="Q25" s="46"/>
    </row>
    <row r="27" spans="1:17" s="47" customFormat="1" ht="21.2" customHeight="1">
      <c r="A27" s="1371" t="s">
        <v>37</v>
      </c>
      <c r="B27" s="1371"/>
      <c r="C27" s="1371"/>
      <c r="D27" s="1371"/>
      <c r="E27" s="1371"/>
      <c r="F27" s="1371"/>
      <c r="G27" s="1371"/>
      <c r="H27" s="1371"/>
      <c r="I27" s="1371"/>
      <c r="J27" s="1371"/>
      <c r="K27" s="1371"/>
      <c r="L27" s="1371"/>
      <c r="M27" s="1371"/>
      <c r="N27" s="1371"/>
      <c r="O27" s="1371"/>
    </row>
    <row r="28" spans="1:17" s="47" customFormat="1" ht="21.2" customHeight="1">
      <c r="A28" s="1372" t="s">
        <v>38</v>
      </c>
      <c r="B28" s="1372"/>
      <c r="C28" s="1372"/>
      <c r="D28" s="1372"/>
      <c r="E28" s="1372"/>
      <c r="F28" s="1372"/>
      <c r="G28" s="1372"/>
      <c r="H28" s="1372"/>
      <c r="I28" s="1372"/>
      <c r="J28" s="1372"/>
      <c r="K28" s="1372"/>
      <c r="L28" s="1372"/>
      <c r="M28" s="1372"/>
      <c r="N28" s="1372"/>
      <c r="O28" s="1372"/>
    </row>
    <row r="29" spans="1:17" s="48" customFormat="1" ht="14.25">
      <c r="A29" s="48" t="s">
        <v>355</v>
      </c>
    </row>
    <row r="30" spans="1:17" s="48" customFormat="1" ht="14.25">
      <c r="A30" s="48" t="s">
        <v>356</v>
      </c>
    </row>
  </sheetData>
  <mergeCells count="30">
    <mergeCell ref="P3:R3"/>
    <mergeCell ref="B4:L4"/>
    <mergeCell ref="M4:O4"/>
    <mergeCell ref="P4:R4"/>
    <mergeCell ref="A1:O1"/>
    <mergeCell ref="A2:O2"/>
    <mergeCell ref="B3:L3"/>
    <mergeCell ref="M3:O3"/>
    <mergeCell ref="J5:K5"/>
    <mergeCell ref="L5:M5"/>
    <mergeCell ref="N5:O5"/>
    <mergeCell ref="P5:Q5"/>
    <mergeCell ref="A5:A7"/>
    <mergeCell ref="B5:E5"/>
    <mergeCell ref="F5:G5"/>
    <mergeCell ref="H5:I5"/>
    <mergeCell ref="B6:D6"/>
    <mergeCell ref="F6:O6"/>
    <mergeCell ref="A27:O27"/>
    <mergeCell ref="A28:O28"/>
    <mergeCell ref="A22:A25"/>
    <mergeCell ref="B22:I22"/>
    <mergeCell ref="J22:Q22"/>
    <mergeCell ref="B23:D24"/>
    <mergeCell ref="E23:I23"/>
    <mergeCell ref="J23:Q23"/>
    <mergeCell ref="E24:I24"/>
    <mergeCell ref="J24:Q24"/>
    <mergeCell ref="B25:I25"/>
    <mergeCell ref="J25:O25"/>
  </mergeCells>
  <phoneticPr fontId="3" type="noConversion"/>
  <printOptions horizontalCentered="1" verticalCentered="1"/>
  <pageMargins left="0.39370078740157483" right="0" top="0" bottom="0" header="0" footer="0"/>
  <pageSetup paperSize="9" scale="70" orientation="portrait" horizontalDpi="180" verticalDpi="180" r:id="rId1"/>
  <headerFooter alignWithMargins="0">
    <oddFooter>&amp;C&amp;"Times New Roman,標準"19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287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285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289</v>
      </c>
      <c r="Q3" s="817"/>
      <c r="R3" s="817"/>
    </row>
    <row r="4" spans="1:18" ht="18" customHeight="1">
      <c r="A4" s="3"/>
      <c r="B4" s="833" t="s">
        <v>286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290</v>
      </c>
      <c r="Q4" s="835"/>
      <c r="R4" s="835"/>
    </row>
    <row r="5" spans="1:18" s="4" customFormat="1" ht="34.15" customHeight="1">
      <c r="A5" s="830" t="s">
        <v>291</v>
      </c>
      <c r="B5" s="820" t="s">
        <v>292</v>
      </c>
      <c r="C5" s="821"/>
      <c r="D5" s="821"/>
      <c r="E5" s="822"/>
      <c r="F5" s="836" t="s">
        <v>293</v>
      </c>
      <c r="G5" s="836"/>
      <c r="H5" s="836" t="s">
        <v>294</v>
      </c>
      <c r="I5" s="836"/>
      <c r="J5" s="836" t="s">
        <v>295</v>
      </c>
      <c r="K5" s="836"/>
      <c r="L5" s="836" t="s">
        <v>296</v>
      </c>
      <c r="M5" s="836"/>
      <c r="N5" s="819" t="s">
        <v>297</v>
      </c>
      <c r="O5" s="819"/>
      <c r="P5" s="819" t="s">
        <v>298</v>
      </c>
      <c r="Q5" s="819"/>
    </row>
    <row r="6" spans="1:18" s="4" customFormat="1" ht="34.700000000000003" customHeight="1">
      <c r="A6" s="831"/>
      <c r="B6" s="820" t="s">
        <v>299</v>
      </c>
      <c r="C6" s="821"/>
      <c r="D6" s="822"/>
      <c r="E6" s="5" t="s">
        <v>300</v>
      </c>
      <c r="F6" s="819" t="s">
        <v>301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302</v>
      </c>
      <c r="C7" s="28" t="s">
        <v>303</v>
      </c>
      <c r="D7" s="28" t="s">
        <v>304</v>
      </c>
      <c r="E7" s="7" t="s">
        <v>305</v>
      </c>
      <c r="F7" s="6" t="s">
        <v>306</v>
      </c>
      <c r="G7" s="6" t="s">
        <v>307</v>
      </c>
      <c r="H7" s="6" t="s">
        <v>306</v>
      </c>
      <c r="I7" s="6" t="s">
        <v>307</v>
      </c>
      <c r="J7" s="6" t="s">
        <v>306</v>
      </c>
      <c r="K7" s="6" t="s">
        <v>307</v>
      </c>
      <c r="L7" s="6" t="s">
        <v>306</v>
      </c>
      <c r="M7" s="6" t="s">
        <v>307</v>
      </c>
      <c r="N7" s="6" t="s">
        <v>306</v>
      </c>
      <c r="O7" s="6" t="s">
        <v>307</v>
      </c>
      <c r="P7" s="6" t="s">
        <v>306</v>
      </c>
      <c r="Q7" s="6" t="s">
        <v>307</v>
      </c>
    </row>
    <row r="8" spans="1:18" ht="40.5" customHeight="1">
      <c r="A8" s="12" t="s">
        <v>308</v>
      </c>
      <c r="B8" s="18">
        <v>21719</v>
      </c>
      <c r="C8" s="18">
        <v>13575</v>
      </c>
      <c r="D8" s="8">
        <v>8144</v>
      </c>
      <c r="E8" s="19">
        <v>100</v>
      </c>
      <c r="F8" s="8">
        <v>6769</v>
      </c>
      <c r="G8" s="8">
        <v>3738</v>
      </c>
      <c r="H8" s="8">
        <v>2948</v>
      </c>
      <c r="I8" s="8">
        <v>1962</v>
      </c>
      <c r="J8" s="8">
        <v>2612</v>
      </c>
      <c r="K8" s="8">
        <v>1468</v>
      </c>
      <c r="L8" s="8">
        <v>737</v>
      </c>
      <c r="M8" s="8">
        <v>571</v>
      </c>
      <c r="N8" s="8">
        <v>93</v>
      </c>
      <c r="O8" s="8">
        <v>131</v>
      </c>
      <c r="P8" s="8">
        <v>416</v>
      </c>
      <c r="Q8" s="8">
        <v>274</v>
      </c>
    </row>
    <row r="9" spans="1:18" ht="40.5" customHeight="1">
      <c r="A9" s="29" t="s">
        <v>309</v>
      </c>
      <c r="B9" s="8">
        <v>47</v>
      </c>
      <c r="C9" s="8">
        <v>23</v>
      </c>
      <c r="D9" s="8">
        <v>24</v>
      </c>
      <c r="E9" s="9">
        <v>0.22</v>
      </c>
      <c r="F9" s="8">
        <v>5</v>
      </c>
      <c r="G9" s="8">
        <v>9</v>
      </c>
      <c r="H9" s="8">
        <v>2</v>
      </c>
      <c r="I9" s="8">
        <v>6</v>
      </c>
      <c r="J9" s="8">
        <v>7</v>
      </c>
      <c r="K9" s="8">
        <v>3</v>
      </c>
      <c r="L9" s="8">
        <v>5</v>
      </c>
      <c r="M9" s="8">
        <v>3</v>
      </c>
      <c r="N9" s="8">
        <v>2</v>
      </c>
      <c r="O9" s="8">
        <v>1</v>
      </c>
      <c r="P9" s="8">
        <v>2</v>
      </c>
      <c r="Q9" s="8">
        <v>2</v>
      </c>
    </row>
    <row r="10" spans="1:18" ht="40.5" customHeight="1">
      <c r="A10" s="29" t="s">
        <v>310</v>
      </c>
      <c r="B10" s="8">
        <v>109</v>
      </c>
      <c r="C10" s="8">
        <v>62</v>
      </c>
      <c r="D10" s="8">
        <v>47</v>
      </c>
      <c r="E10" s="9">
        <v>0.5</v>
      </c>
      <c r="F10" s="8">
        <v>52</v>
      </c>
      <c r="G10" s="8">
        <v>34</v>
      </c>
      <c r="H10" s="8">
        <v>3</v>
      </c>
      <c r="I10" s="8">
        <v>6</v>
      </c>
      <c r="J10" s="8">
        <v>5</v>
      </c>
      <c r="K10" s="8">
        <v>2</v>
      </c>
      <c r="L10" s="8">
        <v>0</v>
      </c>
      <c r="M10" s="8">
        <v>0</v>
      </c>
      <c r="N10" s="8">
        <v>0</v>
      </c>
      <c r="O10" s="8">
        <v>1</v>
      </c>
      <c r="P10" s="8">
        <v>2</v>
      </c>
      <c r="Q10" s="8">
        <v>4</v>
      </c>
    </row>
    <row r="11" spans="1:18" ht="40.5" customHeight="1">
      <c r="A11" s="29" t="s">
        <v>311</v>
      </c>
      <c r="B11" s="8">
        <v>462</v>
      </c>
      <c r="C11" s="8">
        <v>166</v>
      </c>
      <c r="D11" s="8">
        <v>296</v>
      </c>
      <c r="E11" s="9">
        <v>2.13</v>
      </c>
      <c r="F11" s="8">
        <v>62</v>
      </c>
      <c r="G11" s="8">
        <v>160</v>
      </c>
      <c r="H11" s="8">
        <v>35</v>
      </c>
      <c r="I11" s="8">
        <v>78</v>
      </c>
      <c r="J11" s="8">
        <v>9</v>
      </c>
      <c r="K11" s="8">
        <v>21</v>
      </c>
      <c r="L11" s="8">
        <v>22</v>
      </c>
      <c r="M11" s="8">
        <v>18</v>
      </c>
      <c r="N11" s="8">
        <v>2</v>
      </c>
      <c r="O11" s="8">
        <v>9</v>
      </c>
      <c r="P11" s="8">
        <v>36</v>
      </c>
      <c r="Q11" s="8">
        <v>10</v>
      </c>
    </row>
    <row r="12" spans="1:18" ht="40.5" customHeight="1">
      <c r="A12" s="11" t="s">
        <v>312</v>
      </c>
      <c r="B12" s="8">
        <v>597</v>
      </c>
      <c r="C12" s="8">
        <v>202</v>
      </c>
      <c r="D12" s="8">
        <v>395</v>
      </c>
      <c r="E12" s="9">
        <v>2.75</v>
      </c>
      <c r="F12" s="8">
        <v>73</v>
      </c>
      <c r="G12" s="8">
        <v>187</v>
      </c>
      <c r="H12" s="8">
        <v>80</v>
      </c>
      <c r="I12" s="8">
        <v>127</v>
      </c>
      <c r="J12" s="8">
        <v>17</v>
      </c>
      <c r="K12" s="8">
        <v>27</v>
      </c>
      <c r="L12" s="8">
        <v>26</v>
      </c>
      <c r="M12" s="8">
        <v>35</v>
      </c>
      <c r="N12" s="8">
        <v>0</v>
      </c>
      <c r="O12" s="8">
        <v>5</v>
      </c>
      <c r="P12" s="8">
        <v>6</v>
      </c>
      <c r="Q12" s="8">
        <v>14</v>
      </c>
    </row>
    <row r="13" spans="1:18" ht="40.5" customHeight="1">
      <c r="A13" s="11" t="s">
        <v>313</v>
      </c>
      <c r="B13" s="8">
        <v>1029</v>
      </c>
      <c r="C13" s="8">
        <v>315</v>
      </c>
      <c r="D13" s="8">
        <v>714</v>
      </c>
      <c r="E13" s="9">
        <v>4.74</v>
      </c>
      <c r="F13" s="8">
        <v>109</v>
      </c>
      <c r="G13" s="8">
        <v>237</v>
      </c>
      <c r="H13" s="8">
        <v>146</v>
      </c>
      <c r="I13" s="8">
        <v>215</v>
      </c>
      <c r="J13" s="8">
        <v>18</v>
      </c>
      <c r="K13" s="8">
        <v>46</v>
      </c>
      <c r="L13" s="8">
        <v>32</v>
      </c>
      <c r="M13" s="8">
        <v>187</v>
      </c>
      <c r="N13" s="8">
        <v>1</v>
      </c>
      <c r="O13" s="8">
        <v>15</v>
      </c>
      <c r="P13" s="8">
        <v>9</v>
      </c>
      <c r="Q13" s="8">
        <v>14</v>
      </c>
    </row>
    <row r="14" spans="1:18" ht="40.5" customHeight="1">
      <c r="A14" s="11" t="s">
        <v>314</v>
      </c>
      <c r="B14" s="8">
        <v>1150</v>
      </c>
      <c r="C14" s="8">
        <v>483</v>
      </c>
      <c r="D14" s="8">
        <v>667</v>
      </c>
      <c r="E14" s="9">
        <v>5.29</v>
      </c>
      <c r="F14" s="8">
        <v>215</v>
      </c>
      <c r="G14" s="8">
        <v>306</v>
      </c>
      <c r="H14" s="8">
        <v>182</v>
      </c>
      <c r="I14" s="8">
        <v>200</v>
      </c>
      <c r="J14" s="8">
        <v>19</v>
      </c>
      <c r="K14" s="8">
        <v>70</v>
      </c>
      <c r="L14" s="8">
        <v>57</v>
      </c>
      <c r="M14" s="8">
        <v>51</v>
      </c>
      <c r="N14" s="8">
        <v>4</v>
      </c>
      <c r="O14" s="8">
        <v>13</v>
      </c>
      <c r="P14" s="8">
        <v>6</v>
      </c>
      <c r="Q14" s="8">
        <v>27</v>
      </c>
    </row>
    <row r="15" spans="1:18" ht="40.5" customHeight="1">
      <c r="A15" s="11" t="s">
        <v>315</v>
      </c>
      <c r="B15" s="8">
        <v>1417</v>
      </c>
      <c r="C15" s="8">
        <v>607</v>
      </c>
      <c r="D15" s="8">
        <v>810</v>
      </c>
      <c r="E15" s="9">
        <v>6.52</v>
      </c>
      <c r="F15" s="8">
        <v>312</v>
      </c>
      <c r="G15" s="8">
        <v>393</v>
      </c>
      <c r="H15" s="8">
        <v>163</v>
      </c>
      <c r="I15" s="8">
        <v>218</v>
      </c>
      <c r="J15" s="8">
        <v>75</v>
      </c>
      <c r="K15" s="8">
        <v>124</v>
      </c>
      <c r="L15" s="8">
        <v>31</v>
      </c>
      <c r="M15" s="8">
        <v>38</v>
      </c>
      <c r="N15" s="8">
        <v>5</v>
      </c>
      <c r="O15" s="8">
        <v>14</v>
      </c>
      <c r="P15" s="8">
        <v>21</v>
      </c>
      <c r="Q15" s="8">
        <v>23</v>
      </c>
    </row>
    <row r="16" spans="1:18" ht="40.5" customHeight="1">
      <c r="A16" s="11" t="s">
        <v>316</v>
      </c>
      <c r="B16" s="8">
        <v>1792</v>
      </c>
      <c r="C16" s="8">
        <v>913</v>
      </c>
      <c r="D16" s="8">
        <v>879</v>
      </c>
      <c r="E16" s="9">
        <v>8.25</v>
      </c>
      <c r="F16" s="8">
        <v>529</v>
      </c>
      <c r="G16" s="8">
        <v>414</v>
      </c>
      <c r="H16" s="8">
        <v>198</v>
      </c>
      <c r="I16" s="8">
        <v>202</v>
      </c>
      <c r="J16" s="8">
        <v>103</v>
      </c>
      <c r="K16" s="8">
        <v>174</v>
      </c>
      <c r="L16" s="8">
        <v>47</v>
      </c>
      <c r="M16" s="8">
        <v>34</v>
      </c>
      <c r="N16" s="8">
        <v>7</v>
      </c>
      <c r="O16" s="8">
        <v>18</v>
      </c>
      <c r="P16" s="8">
        <v>29</v>
      </c>
      <c r="Q16" s="8">
        <v>37</v>
      </c>
    </row>
    <row r="17" spans="1:17" ht="40.5" customHeight="1">
      <c r="A17" s="11" t="s">
        <v>317</v>
      </c>
      <c r="B17" s="8">
        <v>1687</v>
      </c>
      <c r="C17" s="8">
        <v>945</v>
      </c>
      <c r="D17" s="8">
        <v>742</v>
      </c>
      <c r="E17" s="9">
        <v>7.77</v>
      </c>
      <c r="F17" s="8">
        <v>488</v>
      </c>
      <c r="G17" s="8">
        <v>353</v>
      </c>
      <c r="H17" s="8">
        <v>191</v>
      </c>
      <c r="I17" s="8">
        <v>186</v>
      </c>
      <c r="J17" s="8">
        <v>200</v>
      </c>
      <c r="K17" s="8">
        <v>132</v>
      </c>
      <c r="L17" s="8">
        <v>41</v>
      </c>
      <c r="M17" s="8">
        <v>36</v>
      </c>
      <c r="N17" s="8">
        <v>8</v>
      </c>
      <c r="O17" s="8">
        <v>7</v>
      </c>
      <c r="P17" s="8">
        <v>17</v>
      </c>
      <c r="Q17" s="8">
        <v>28</v>
      </c>
    </row>
    <row r="18" spans="1:17" ht="40.5" customHeight="1">
      <c r="A18" s="11" t="s">
        <v>318</v>
      </c>
      <c r="B18" s="8">
        <v>3812</v>
      </c>
      <c r="C18" s="8">
        <v>2417</v>
      </c>
      <c r="D18" s="8">
        <v>1395</v>
      </c>
      <c r="E18" s="9">
        <v>17.55</v>
      </c>
      <c r="F18" s="8">
        <v>1267</v>
      </c>
      <c r="G18" s="8">
        <v>673</v>
      </c>
      <c r="H18" s="8">
        <v>490</v>
      </c>
      <c r="I18" s="8">
        <v>328</v>
      </c>
      <c r="J18" s="8">
        <v>498</v>
      </c>
      <c r="K18" s="8">
        <v>272</v>
      </c>
      <c r="L18" s="8">
        <v>82</v>
      </c>
      <c r="M18" s="8">
        <v>67</v>
      </c>
      <c r="N18" s="8">
        <v>17</v>
      </c>
      <c r="O18" s="8">
        <v>20</v>
      </c>
      <c r="P18" s="8">
        <v>63</v>
      </c>
      <c r="Q18" s="8">
        <v>35</v>
      </c>
    </row>
    <row r="19" spans="1:17" ht="40.5" customHeight="1">
      <c r="A19" s="11" t="s">
        <v>319</v>
      </c>
      <c r="B19" s="8">
        <v>3104</v>
      </c>
      <c r="C19" s="8">
        <v>2228</v>
      </c>
      <c r="D19" s="8">
        <v>876</v>
      </c>
      <c r="E19" s="9">
        <v>14.29</v>
      </c>
      <c r="F19" s="8">
        <v>1201</v>
      </c>
      <c r="G19" s="8">
        <v>392</v>
      </c>
      <c r="H19" s="8">
        <v>435</v>
      </c>
      <c r="I19" s="8">
        <v>168</v>
      </c>
      <c r="J19" s="8">
        <v>439</v>
      </c>
      <c r="K19" s="8">
        <v>230</v>
      </c>
      <c r="L19" s="8">
        <v>68</v>
      </c>
      <c r="M19" s="8">
        <v>47</v>
      </c>
      <c r="N19" s="8">
        <v>11</v>
      </c>
      <c r="O19" s="8">
        <v>7</v>
      </c>
      <c r="P19" s="8">
        <v>74</v>
      </c>
      <c r="Q19" s="8">
        <v>32</v>
      </c>
    </row>
    <row r="20" spans="1:17" ht="40.5" customHeight="1">
      <c r="A20" s="11" t="s">
        <v>320</v>
      </c>
      <c r="B20" s="8">
        <v>2105</v>
      </c>
      <c r="C20" s="8">
        <v>1576</v>
      </c>
      <c r="D20" s="8">
        <v>529</v>
      </c>
      <c r="E20" s="9">
        <v>9.69</v>
      </c>
      <c r="F20" s="8">
        <v>784</v>
      </c>
      <c r="G20" s="8">
        <v>206</v>
      </c>
      <c r="H20" s="8">
        <v>363</v>
      </c>
      <c r="I20" s="8">
        <v>104</v>
      </c>
      <c r="J20" s="8">
        <v>281</v>
      </c>
      <c r="K20" s="8">
        <v>156</v>
      </c>
      <c r="L20" s="8">
        <v>79</v>
      </c>
      <c r="M20" s="8">
        <v>24</v>
      </c>
      <c r="N20" s="8">
        <v>13</v>
      </c>
      <c r="O20" s="8">
        <v>5</v>
      </c>
      <c r="P20" s="8">
        <v>56</v>
      </c>
      <c r="Q20" s="8">
        <v>34</v>
      </c>
    </row>
    <row r="21" spans="1:17" ht="40.5" customHeight="1">
      <c r="A21" s="11" t="s">
        <v>321</v>
      </c>
      <c r="B21" s="8">
        <v>4408</v>
      </c>
      <c r="C21" s="8">
        <v>3638</v>
      </c>
      <c r="D21" s="8">
        <v>770</v>
      </c>
      <c r="E21" s="9">
        <v>20.3</v>
      </c>
      <c r="F21" s="8">
        <v>1672</v>
      </c>
      <c r="G21" s="8">
        <v>374</v>
      </c>
      <c r="H21" s="8">
        <v>660</v>
      </c>
      <c r="I21" s="8">
        <v>124</v>
      </c>
      <c r="J21" s="8">
        <v>941</v>
      </c>
      <c r="K21" s="8">
        <v>211</v>
      </c>
      <c r="L21" s="8">
        <v>247</v>
      </c>
      <c r="M21" s="8">
        <v>31</v>
      </c>
      <c r="N21" s="8">
        <v>23</v>
      </c>
      <c r="O21" s="8">
        <v>16</v>
      </c>
      <c r="P21" s="8">
        <v>95</v>
      </c>
      <c r="Q21" s="8">
        <v>14</v>
      </c>
    </row>
    <row r="22" spans="1:17" ht="29.65" customHeight="1">
      <c r="A22" s="823" t="s">
        <v>322</v>
      </c>
      <c r="B22" s="825" t="s">
        <v>323</v>
      </c>
      <c r="C22" s="826"/>
      <c r="D22" s="826"/>
      <c r="E22" s="826"/>
      <c r="F22" s="826"/>
      <c r="G22" s="826"/>
      <c r="H22" s="826"/>
      <c r="I22" s="827"/>
      <c r="J22" s="811">
        <v>37544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324</v>
      </c>
      <c r="C23" s="829"/>
      <c r="D23" s="823"/>
      <c r="E23" s="826" t="s">
        <v>325</v>
      </c>
      <c r="F23" s="826"/>
      <c r="G23" s="826"/>
      <c r="H23" s="826"/>
      <c r="I23" s="827"/>
      <c r="J23" s="811">
        <v>638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326</v>
      </c>
      <c r="F24" s="809"/>
      <c r="G24" s="809"/>
      <c r="H24" s="809"/>
      <c r="I24" s="810"/>
      <c r="J24" s="811">
        <v>600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327</v>
      </c>
      <c r="C25" s="809"/>
      <c r="D25" s="809"/>
      <c r="E25" s="809"/>
      <c r="F25" s="809"/>
      <c r="G25" s="809"/>
      <c r="H25" s="809"/>
      <c r="I25" s="810"/>
      <c r="J25" s="811">
        <v>38782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328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329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330</v>
      </c>
    </row>
    <row r="30" spans="1:17" s="16" customFormat="1" ht="14.25">
      <c r="A30" s="16" t="s">
        <v>331</v>
      </c>
    </row>
  </sheetData>
  <mergeCells count="30">
    <mergeCell ref="H5:I5"/>
    <mergeCell ref="J5:K5"/>
    <mergeCell ref="A27:O27"/>
    <mergeCell ref="A28:O28"/>
    <mergeCell ref="B25:I25"/>
    <mergeCell ref="J25:O25"/>
    <mergeCell ref="E23:I23"/>
    <mergeCell ref="E24:I24"/>
    <mergeCell ref="A22:A25"/>
    <mergeCell ref="B22:I22"/>
    <mergeCell ref="B23:D24"/>
    <mergeCell ref="J22:Q22"/>
    <mergeCell ref="J23:Q23"/>
    <mergeCell ref="J24:Q24"/>
    <mergeCell ref="L5:M5"/>
    <mergeCell ref="P3:R3"/>
    <mergeCell ref="A1:O1"/>
    <mergeCell ref="A2:O2"/>
    <mergeCell ref="B3:L3"/>
    <mergeCell ref="B4:L4"/>
    <mergeCell ref="M3:O3"/>
    <mergeCell ref="M4:O4"/>
    <mergeCell ref="A5:A7"/>
    <mergeCell ref="N5:O5"/>
    <mergeCell ref="P5:Q5"/>
    <mergeCell ref="P4:R4"/>
    <mergeCell ref="B6:D6"/>
    <mergeCell ref="B5:E5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240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241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238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242</v>
      </c>
      <c r="Q3" s="817"/>
      <c r="R3" s="817"/>
    </row>
    <row r="4" spans="1:18" ht="18" customHeight="1">
      <c r="A4" s="3"/>
      <c r="B4" s="833" t="s">
        <v>239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243</v>
      </c>
      <c r="Q4" s="835"/>
      <c r="R4" s="835"/>
    </row>
    <row r="5" spans="1:18" s="4" customFormat="1" ht="34.15" customHeight="1">
      <c r="A5" s="830" t="s">
        <v>244</v>
      </c>
      <c r="B5" s="820" t="s">
        <v>245</v>
      </c>
      <c r="C5" s="821"/>
      <c r="D5" s="821"/>
      <c r="E5" s="822"/>
      <c r="F5" s="836" t="s">
        <v>246</v>
      </c>
      <c r="G5" s="836"/>
      <c r="H5" s="836" t="s">
        <v>247</v>
      </c>
      <c r="I5" s="836"/>
      <c r="J5" s="836" t="s">
        <v>248</v>
      </c>
      <c r="K5" s="836"/>
      <c r="L5" s="836" t="s">
        <v>249</v>
      </c>
      <c r="M5" s="836"/>
      <c r="N5" s="819" t="s">
        <v>250</v>
      </c>
      <c r="O5" s="819"/>
      <c r="P5" s="819" t="s">
        <v>251</v>
      </c>
      <c r="Q5" s="819"/>
    </row>
    <row r="6" spans="1:18" s="4" customFormat="1" ht="34.700000000000003" customHeight="1">
      <c r="A6" s="831"/>
      <c r="B6" s="820" t="s">
        <v>252</v>
      </c>
      <c r="C6" s="821"/>
      <c r="D6" s="822"/>
      <c r="E6" s="5" t="s">
        <v>253</v>
      </c>
      <c r="F6" s="819" t="s">
        <v>254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255</v>
      </c>
      <c r="C7" s="28" t="s">
        <v>256</v>
      </c>
      <c r="D7" s="28" t="s">
        <v>257</v>
      </c>
      <c r="E7" s="7" t="s">
        <v>258</v>
      </c>
      <c r="F7" s="6" t="s">
        <v>259</v>
      </c>
      <c r="G7" s="6" t="s">
        <v>260</v>
      </c>
      <c r="H7" s="6" t="s">
        <v>259</v>
      </c>
      <c r="I7" s="6" t="s">
        <v>260</v>
      </c>
      <c r="J7" s="6" t="s">
        <v>259</v>
      </c>
      <c r="K7" s="6" t="s">
        <v>260</v>
      </c>
      <c r="L7" s="6" t="s">
        <v>259</v>
      </c>
      <c r="M7" s="6" t="s">
        <v>260</v>
      </c>
      <c r="N7" s="6" t="s">
        <v>259</v>
      </c>
      <c r="O7" s="6" t="s">
        <v>260</v>
      </c>
      <c r="P7" s="6" t="s">
        <v>259</v>
      </c>
      <c r="Q7" s="6" t="s">
        <v>260</v>
      </c>
    </row>
    <row r="8" spans="1:18" ht="40.5" customHeight="1">
      <c r="A8" s="12" t="s">
        <v>261</v>
      </c>
      <c r="B8" s="18">
        <v>21972</v>
      </c>
      <c r="C8" s="18">
        <v>13703</v>
      </c>
      <c r="D8" s="8">
        <v>8269</v>
      </c>
      <c r="E8" s="19">
        <v>100</v>
      </c>
      <c r="F8" s="8">
        <v>6864</v>
      </c>
      <c r="G8" s="8">
        <v>3779</v>
      </c>
      <c r="H8" s="8">
        <v>2975</v>
      </c>
      <c r="I8" s="8">
        <v>1970</v>
      </c>
      <c r="J8" s="8">
        <v>2586</v>
      </c>
      <c r="K8" s="8">
        <v>1477</v>
      </c>
      <c r="L8" s="8">
        <v>770</v>
      </c>
      <c r="M8" s="8">
        <v>642</v>
      </c>
      <c r="N8" s="8">
        <v>92</v>
      </c>
      <c r="O8" s="8">
        <v>130</v>
      </c>
      <c r="P8" s="8">
        <v>416</v>
      </c>
      <c r="Q8" s="8">
        <v>271</v>
      </c>
    </row>
    <row r="9" spans="1:18" ht="40.5" customHeight="1">
      <c r="A9" s="29" t="s">
        <v>262</v>
      </c>
      <c r="B9" s="8">
        <v>27</v>
      </c>
      <c r="C9" s="8">
        <v>17</v>
      </c>
      <c r="D9" s="8">
        <v>10</v>
      </c>
      <c r="E9" s="9">
        <v>0.12</v>
      </c>
      <c r="F9" s="8">
        <v>6</v>
      </c>
      <c r="G9" s="8">
        <v>5</v>
      </c>
      <c r="H9" s="8">
        <v>3</v>
      </c>
      <c r="I9" s="8">
        <v>2</v>
      </c>
      <c r="J9" s="8">
        <v>5</v>
      </c>
      <c r="K9" s="8">
        <v>1</v>
      </c>
      <c r="L9" s="8">
        <v>1</v>
      </c>
      <c r="M9" s="8">
        <v>1</v>
      </c>
      <c r="N9" s="8">
        <v>0</v>
      </c>
      <c r="O9" s="8">
        <v>0</v>
      </c>
      <c r="P9" s="8">
        <v>2</v>
      </c>
      <c r="Q9" s="8">
        <v>1</v>
      </c>
    </row>
    <row r="10" spans="1:18" ht="40.5" customHeight="1">
      <c r="A10" s="29" t="s">
        <v>263</v>
      </c>
      <c r="B10" s="8">
        <v>128</v>
      </c>
      <c r="C10" s="8">
        <v>71</v>
      </c>
      <c r="D10" s="8">
        <v>57</v>
      </c>
      <c r="E10" s="9">
        <v>0.57999999999999996</v>
      </c>
      <c r="F10" s="8">
        <v>64</v>
      </c>
      <c r="G10" s="8">
        <v>45</v>
      </c>
      <c r="H10" s="8">
        <v>3</v>
      </c>
      <c r="I10" s="8">
        <v>6</v>
      </c>
      <c r="J10" s="8">
        <v>2</v>
      </c>
      <c r="K10" s="8">
        <v>1</v>
      </c>
      <c r="L10" s="8">
        <v>0</v>
      </c>
      <c r="M10" s="8">
        <v>0</v>
      </c>
      <c r="N10" s="8">
        <v>0</v>
      </c>
      <c r="O10" s="8">
        <v>1</v>
      </c>
      <c r="P10" s="8">
        <v>2</v>
      </c>
      <c r="Q10" s="8">
        <v>4</v>
      </c>
    </row>
    <row r="11" spans="1:18" ht="40.5" customHeight="1">
      <c r="A11" s="29" t="s">
        <v>264</v>
      </c>
      <c r="B11" s="8">
        <v>459</v>
      </c>
      <c r="C11" s="8">
        <v>174</v>
      </c>
      <c r="D11" s="8">
        <v>285</v>
      </c>
      <c r="E11" s="9">
        <v>2.09</v>
      </c>
      <c r="F11" s="8">
        <v>69</v>
      </c>
      <c r="G11" s="8">
        <v>143</v>
      </c>
      <c r="H11" s="8">
        <v>35</v>
      </c>
      <c r="I11" s="8">
        <v>80</v>
      </c>
      <c r="J11" s="8">
        <v>13</v>
      </c>
      <c r="K11" s="8">
        <v>26</v>
      </c>
      <c r="L11" s="8">
        <v>24</v>
      </c>
      <c r="M11" s="8">
        <v>22</v>
      </c>
      <c r="N11" s="8">
        <v>2</v>
      </c>
      <c r="O11" s="8">
        <v>8</v>
      </c>
      <c r="P11" s="8">
        <v>31</v>
      </c>
      <c r="Q11" s="8">
        <v>6</v>
      </c>
    </row>
    <row r="12" spans="1:18" ht="40.5" customHeight="1">
      <c r="A12" s="11" t="s">
        <v>265</v>
      </c>
      <c r="B12" s="8">
        <v>598</v>
      </c>
      <c r="C12" s="8">
        <v>229</v>
      </c>
      <c r="D12" s="8">
        <v>369</v>
      </c>
      <c r="E12" s="9">
        <v>2.72</v>
      </c>
      <c r="F12" s="8">
        <v>107</v>
      </c>
      <c r="G12" s="8">
        <v>166</v>
      </c>
      <c r="H12" s="8">
        <v>87</v>
      </c>
      <c r="I12" s="8">
        <v>126</v>
      </c>
      <c r="J12" s="8">
        <v>13</v>
      </c>
      <c r="K12" s="8">
        <v>21</v>
      </c>
      <c r="L12" s="8">
        <v>14</v>
      </c>
      <c r="M12" s="8">
        <v>37</v>
      </c>
      <c r="N12" s="8">
        <v>0</v>
      </c>
      <c r="O12" s="8">
        <v>6</v>
      </c>
      <c r="P12" s="8">
        <v>8</v>
      </c>
      <c r="Q12" s="8">
        <v>13</v>
      </c>
    </row>
    <row r="13" spans="1:18" ht="40.5" customHeight="1">
      <c r="A13" s="11" t="s">
        <v>266</v>
      </c>
      <c r="B13" s="8">
        <v>1042</v>
      </c>
      <c r="C13" s="8">
        <v>332</v>
      </c>
      <c r="D13" s="8">
        <v>710</v>
      </c>
      <c r="E13" s="9">
        <v>4.74</v>
      </c>
      <c r="F13" s="8">
        <v>117</v>
      </c>
      <c r="G13" s="8">
        <v>200</v>
      </c>
      <c r="H13" s="8">
        <v>149</v>
      </c>
      <c r="I13" s="8">
        <v>182</v>
      </c>
      <c r="J13" s="8">
        <v>18</v>
      </c>
      <c r="K13" s="8">
        <v>54</v>
      </c>
      <c r="L13" s="8">
        <v>38</v>
      </c>
      <c r="M13" s="8">
        <v>248</v>
      </c>
      <c r="N13" s="8">
        <v>2</v>
      </c>
      <c r="O13" s="8">
        <v>12</v>
      </c>
      <c r="P13" s="8">
        <v>8</v>
      </c>
      <c r="Q13" s="8">
        <v>14</v>
      </c>
    </row>
    <row r="14" spans="1:18" ht="40.5" customHeight="1">
      <c r="A14" s="11" t="s">
        <v>267</v>
      </c>
      <c r="B14" s="8">
        <v>1231</v>
      </c>
      <c r="C14" s="8">
        <v>556</v>
      </c>
      <c r="D14" s="8">
        <v>675</v>
      </c>
      <c r="E14" s="9">
        <v>5.6</v>
      </c>
      <c r="F14" s="8">
        <v>254</v>
      </c>
      <c r="G14" s="8">
        <v>301</v>
      </c>
      <c r="H14" s="8">
        <v>190</v>
      </c>
      <c r="I14" s="8">
        <v>216</v>
      </c>
      <c r="J14" s="8">
        <v>20</v>
      </c>
      <c r="K14" s="8">
        <v>69</v>
      </c>
      <c r="L14" s="8">
        <v>79</v>
      </c>
      <c r="M14" s="8">
        <v>50</v>
      </c>
      <c r="N14" s="8">
        <v>4</v>
      </c>
      <c r="O14" s="8">
        <v>15</v>
      </c>
      <c r="P14" s="8">
        <v>9</v>
      </c>
      <c r="Q14" s="8">
        <v>24</v>
      </c>
    </row>
    <row r="15" spans="1:18" ht="40.5" customHeight="1">
      <c r="A15" s="11" t="s">
        <v>268</v>
      </c>
      <c r="B15" s="8">
        <v>1343</v>
      </c>
      <c r="C15" s="8">
        <v>583</v>
      </c>
      <c r="D15" s="8">
        <v>760</v>
      </c>
      <c r="E15" s="9">
        <v>6.11</v>
      </c>
      <c r="F15" s="8">
        <v>272</v>
      </c>
      <c r="G15" s="8">
        <v>319</v>
      </c>
      <c r="H15" s="8">
        <v>161</v>
      </c>
      <c r="I15" s="8">
        <v>219</v>
      </c>
      <c r="J15" s="8">
        <v>82</v>
      </c>
      <c r="K15" s="8">
        <v>124</v>
      </c>
      <c r="L15" s="8">
        <v>43</v>
      </c>
      <c r="M15" s="8">
        <v>57</v>
      </c>
      <c r="N15" s="8">
        <v>6</v>
      </c>
      <c r="O15" s="8">
        <v>14</v>
      </c>
      <c r="P15" s="8">
        <v>19</v>
      </c>
      <c r="Q15" s="8">
        <v>27</v>
      </c>
    </row>
    <row r="16" spans="1:18" ht="40.5" customHeight="1">
      <c r="A16" s="11" t="s">
        <v>269</v>
      </c>
      <c r="B16" s="8">
        <v>1677</v>
      </c>
      <c r="C16" s="8">
        <v>809</v>
      </c>
      <c r="D16" s="8">
        <v>868</v>
      </c>
      <c r="E16" s="9">
        <v>7.63</v>
      </c>
      <c r="F16" s="8">
        <v>410</v>
      </c>
      <c r="G16" s="8">
        <v>391</v>
      </c>
      <c r="H16" s="8">
        <v>208</v>
      </c>
      <c r="I16" s="8">
        <v>206</v>
      </c>
      <c r="J16" s="8">
        <v>98</v>
      </c>
      <c r="K16" s="8">
        <v>187</v>
      </c>
      <c r="L16" s="8">
        <v>54</v>
      </c>
      <c r="M16" s="8">
        <v>28</v>
      </c>
      <c r="N16" s="8">
        <v>7</v>
      </c>
      <c r="O16" s="8">
        <v>19</v>
      </c>
      <c r="P16" s="8">
        <v>32</v>
      </c>
      <c r="Q16" s="8">
        <v>37</v>
      </c>
    </row>
    <row r="17" spans="1:17" ht="40.5" customHeight="1">
      <c r="A17" s="11" t="s">
        <v>270</v>
      </c>
      <c r="B17" s="8">
        <v>1452</v>
      </c>
      <c r="C17" s="8">
        <v>779</v>
      </c>
      <c r="D17" s="8">
        <v>673</v>
      </c>
      <c r="E17" s="9">
        <v>6.61</v>
      </c>
      <c r="F17" s="8">
        <v>355</v>
      </c>
      <c r="G17" s="8">
        <v>298</v>
      </c>
      <c r="H17" s="8">
        <v>154</v>
      </c>
      <c r="I17" s="8">
        <v>174</v>
      </c>
      <c r="J17" s="8">
        <v>213</v>
      </c>
      <c r="K17" s="8">
        <v>136</v>
      </c>
      <c r="L17" s="8">
        <v>32</v>
      </c>
      <c r="M17" s="8">
        <v>32</v>
      </c>
      <c r="N17" s="8">
        <v>8</v>
      </c>
      <c r="O17" s="8">
        <v>8</v>
      </c>
      <c r="P17" s="8">
        <v>17</v>
      </c>
      <c r="Q17" s="8">
        <v>25</v>
      </c>
    </row>
    <row r="18" spans="1:17" ht="40.5" customHeight="1">
      <c r="A18" s="11" t="s">
        <v>271</v>
      </c>
      <c r="B18" s="8">
        <v>3752</v>
      </c>
      <c r="C18" s="8">
        <v>2295</v>
      </c>
      <c r="D18" s="8">
        <v>1457</v>
      </c>
      <c r="E18" s="9">
        <v>17.079999999999998</v>
      </c>
      <c r="F18" s="8">
        <v>1108</v>
      </c>
      <c r="G18" s="8">
        <v>690</v>
      </c>
      <c r="H18" s="8">
        <v>524</v>
      </c>
      <c r="I18" s="8">
        <v>382</v>
      </c>
      <c r="J18" s="8">
        <v>496</v>
      </c>
      <c r="K18" s="8">
        <v>270</v>
      </c>
      <c r="L18" s="8">
        <v>106</v>
      </c>
      <c r="M18" s="8">
        <v>61</v>
      </c>
      <c r="N18" s="8">
        <v>16</v>
      </c>
      <c r="O18" s="8">
        <v>20</v>
      </c>
      <c r="P18" s="8">
        <v>45</v>
      </c>
      <c r="Q18" s="8">
        <v>34</v>
      </c>
    </row>
    <row r="19" spans="1:17" ht="40.5" customHeight="1">
      <c r="A19" s="11" t="s">
        <v>272</v>
      </c>
      <c r="B19" s="8">
        <v>2979</v>
      </c>
      <c r="C19" s="8">
        <v>2057</v>
      </c>
      <c r="D19" s="8">
        <v>922</v>
      </c>
      <c r="E19" s="9">
        <v>13.56</v>
      </c>
      <c r="F19" s="8">
        <v>1061</v>
      </c>
      <c r="G19" s="8">
        <v>446</v>
      </c>
      <c r="H19" s="8">
        <v>418</v>
      </c>
      <c r="I19" s="8">
        <v>155</v>
      </c>
      <c r="J19" s="8">
        <v>416</v>
      </c>
      <c r="K19" s="8">
        <v>229</v>
      </c>
      <c r="L19" s="8">
        <v>67</v>
      </c>
      <c r="M19" s="8">
        <v>46</v>
      </c>
      <c r="N19" s="8">
        <v>12</v>
      </c>
      <c r="O19" s="8">
        <v>7</v>
      </c>
      <c r="P19" s="8">
        <v>83</v>
      </c>
      <c r="Q19" s="8">
        <v>39</v>
      </c>
    </row>
    <row r="20" spans="1:17" ht="40.5" customHeight="1">
      <c r="A20" s="11" t="s">
        <v>273</v>
      </c>
      <c r="B20" s="8">
        <v>2210</v>
      </c>
      <c r="C20" s="8">
        <v>1622</v>
      </c>
      <c r="D20" s="8">
        <v>588</v>
      </c>
      <c r="E20" s="9">
        <v>10.06</v>
      </c>
      <c r="F20" s="8">
        <v>858</v>
      </c>
      <c r="G20" s="8">
        <v>274</v>
      </c>
      <c r="H20" s="8">
        <v>370</v>
      </c>
      <c r="I20" s="8">
        <v>94</v>
      </c>
      <c r="J20" s="8">
        <v>280</v>
      </c>
      <c r="K20" s="8">
        <v>152</v>
      </c>
      <c r="L20" s="8">
        <v>59</v>
      </c>
      <c r="M20" s="8">
        <v>28</v>
      </c>
      <c r="N20" s="8">
        <v>11</v>
      </c>
      <c r="O20" s="8">
        <v>5</v>
      </c>
      <c r="P20" s="8">
        <v>44</v>
      </c>
      <c r="Q20" s="8">
        <v>35</v>
      </c>
    </row>
    <row r="21" spans="1:17" ht="40.5" customHeight="1">
      <c r="A21" s="11" t="s">
        <v>274</v>
      </c>
      <c r="B21" s="8">
        <v>5074</v>
      </c>
      <c r="C21" s="8">
        <v>4179</v>
      </c>
      <c r="D21" s="8">
        <v>895</v>
      </c>
      <c r="E21" s="9">
        <v>23.09</v>
      </c>
      <c r="F21" s="8">
        <v>2183</v>
      </c>
      <c r="G21" s="8">
        <v>501</v>
      </c>
      <c r="H21" s="8">
        <v>673</v>
      </c>
      <c r="I21" s="8">
        <v>128</v>
      </c>
      <c r="J21" s="8">
        <v>930</v>
      </c>
      <c r="K21" s="8">
        <v>207</v>
      </c>
      <c r="L21" s="8">
        <v>253</v>
      </c>
      <c r="M21" s="8">
        <v>32</v>
      </c>
      <c r="N21" s="8">
        <v>24</v>
      </c>
      <c r="O21" s="8">
        <v>15</v>
      </c>
      <c r="P21" s="8">
        <v>116</v>
      </c>
      <c r="Q21" s="8">
        <v>12</v>
      </c>
    </row>
    <row r="22" spans="1:17" ht="29.65" customHeight="1">
      <c r="A22" s="823" t="s">
        <v>275</v>
      </c>
      <c r="B22" s="825" t="s">
        <v>276</v>
      </c>
      <c r="C22" s="826"/>
      <c r="D22" s="826"/>
      <c r="E22" s="826"/>
      <c r="F22" s="826"/>
      <c r="G22" s="826"/>
      <c r="H22" s="826"/>
      <c r="I22" s="827"/>
      <c r="J22" s="811">
        <v>38856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277</v>
      </c>
      <c r="C23" s="829"/>
      <c r="D23" s="823"/>
      <c r="E23" s="826" t="s">
        <v>278</v>
      </c>
      <c r="F23" s="826"/>
      <c r="G23" s="826"/>
      <c r="H23" s="826"/>
      <c r="I23" s="827"/>
      <c r="J23" s="811">
        <v>452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279</v>
      </c>
      <c r="F24" s="809"/>
      <c r="G24" s="809"/>
      <c r="H24" s="809"/>
      <c r="I24" s="810"/>
      <c r="J24" s="811">
        <v>1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280</v>
      </c>
      <c r="C25" s="809"/>
      <c r="D25" s="809"/>
      <c r="E25" s="809"/>
      <c r="F25" s="809"/>
      <c r="G25" s="809"/>
      <c r="H25" s="809"/>
      <c r="I25" s="810"/>
      <c r="J25" s="811">
        <v>39310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281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282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283</v>
      </c>
    </row>
    <row r="30" spans="1:17" s="16" customFormat="1" ht="14.25">
      <c r="A30" s="16" t="s">
        <v>284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3" width="8.25" style="1" bestFit="1" customWidth="1"/>
    <col min="4" max="4" width="7.125" style="1" customWidth="1"/>
    <col min="5" max="5" width="8.25" style="1" bestFit="1" customWidth="1"/>
    <col min="6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236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237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8">
        <v>22310</v>
      </c>
      <c r="C8" s="8">
        <v>13882</v>
      </c>
      <c r="D8" s="8">
        <v>8428</v>
      </c>
      <c r="E8" s="9">
        <v>100</v>
      </c>
      <c r="F8" s="8">
        <v>6930</v>
      </c>
      <c r="G8" s="8">
        <v>3858</v>
      </c>
      <c r="H8" s="8">
        <v>3026</v>
      </c>
      <c r="I8" s="8">
        <v>1990</v>
      </c>
      <c r="J8" s="8">
        <v>2643</v>
      </c>
      <c r="K8" s="8">
        <v>1513</v>
      </c>
      <c r="L8" s="8">
        <v>781</v>
      </c>
      <c r="M8" s="8">
        <v>650</v>
      </c>
      <c r="N8" s="8">
        <v>96</v>
      </c>
      <c r="O8" s="8">
        <v>139</v>
      </c>
      <c r="P8" s="8">
        <v>406</v>
      </c>
      <c r="Q8" s="8">
        <v>278</v>
      </c>
    </row>
    <row r="9" spans="1:18" ht="40.5" customHeight="1">
      <c r="A9" s="29" t="s">
        <v>209</v>
      </c>
      <c r="B9" s="8">
        <v>49</v>
      </c>
      <c r="C9" s="8">
        <v>18</v>
      </c>
      <c r="D9" s="8">
        <v>31</v>
      </c>
      <c r="E9" s="9">
        <v>0.22</v>
      </c>
      <c r="F9" s="8">
        <v>12</v>
      </c>
      <c r="G9" s="8">
        <v>7</v>
      </c>
      <c r="H9" s="8">
        <v>2</v>
      </c>
      <c r="I9" s="8">
        <v>10</v>
      </c>
      <c r="J9" s="8">
        <v>3</v>
      </c>
      <c r="K9" s="8">
        <v>2</v>
      </c>
      <c r="L9" s="8">
        <v>1</v>
      </c>
      <c r="M9" s="8">
        <v>4</v>
      </c>
      <c r="N9" s="8">
        <v>0</v>
      </c>
      <c r="O9" s="8">
        <v>6</v>
      </c>
      <c r="P9" s="8">
        <v>0</v>
      </c>
      <c r="Q9" s="8">
        <v>2</v>
      </c>
    </row>
    <row r="10" spans="1:18" ht="40.5" customHeight="1">
      <c r="A10" s="29" t="s">
        <v>210</v>
      </c>
      <c r="B10" s="8">
        <v>162</v>
      </c>
      <c r="C10" s="8">
        <v>91</v>
      </c>
      <c r="D10" s="8">
        <v>71</v>
      </c>
      <c r="E10" s="9">
        <v>0.73</v>
      </c>
      <c r="F10" s="8">
        <v>84</v>
      </c>
      <c r="G10" s="8">
        <v>59</v>
      </c>
      <c r="H10" s="8">
        <v>3</v>
      </c>
      <c r="I10" s="8">
        <v>6</v>
      </c>
      <c r="J10" s="8">
        <v>2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2</v>
      </c>
      <c r="Q10" s="8">
        <v>5</v>
      </c>
    </row>
    <row r="11" spans="1:18" ht="40.5" customHeight="1">
      <c r="A11" s="29" t="s">
        <v>211</v>
      </c>
      <c r="B11" s="8">
        <v>785</v>
      </c>
      <c r="C11" s="8">
        <v>251</v>
      </c>
      <c r="D11" s="8">
        <v>534</v>
      </c>
      <c r="E11" s="9">
        <v>3.52</v>
      </c>
      <c r="F11" s="8">
        <v>91</v>
      </c>
      <c r="G11" s="8">
        <v>172</v>
      </c>
      <c r="H11" s="8">
        <v>37</v>
      </c>
      <c r="I11" s="8">
        <v>86</v>
      </c>
      <c r="J11" s="8">
        <v>14</v>
      </c>
      <c r="K11" s="8">
        <v>25</v>
      </c>
      <c r="L11" s="8">
        <v>76</v>
      </c>
      <c r="M11" s="8">
        <v>238</v>
      </c>
      <c r="N11" s="8">
        <v>2</v>
      </c>
      <c r="O11" s="8">
        <v>6</v>
      </c>
      <c r="P11" s="8">
        <v>31</v>
      </c>
      <c r="Q11" s="8">
        <v>7</v>
      </c>
    </row>
    <row r="12" spans="1:18" ht="40.5" customHeight="1">
      <c r="A12" s="11" t="s">
        <v>212</v>
      </c>
      <c r="B12" s="8">
        <v>635</v>
      </c>
      <c r="C12" s="8">
        <v>215</v>
      </c>
      <c r="D12" s="8">
        <v>420</v>
      </c>
      <c r="E12" s="9">
        <v>2.85</v>
      </c>
      <c r="F12" s="8">
        <v>96</v>
      </c>
      <c r="G12" s="8">
        <v>220</v>
      </c>
      <c r="H12" s="8">
        <v>92</v>
      </c>
      <c r="I12" s="8">
        <v>122</v>
      </c>
      <c r="J12" s="8">
        <v>14</v>
      </c>
      <c r="K12" s="8">
        <v>24</v>
      </c>
      <c r="L12" s="8">
        <v>9</v>
      </c>
      <c r="M12" s="8">
        <v>35</v>
      </c>
      <c r="N12" s="8">
        <v>0</v>
      </c>
      <c r="O12" s="8">
        <v>5</v>
      </c>
      <c r="P12" s="8">
        <v>4</v>
      </c>
      <c r="Q12" s="8">
        <v>14</v>
      </c>
    </row>
    <row r="13" spans="1:18" ht="40.5" customHeight="1">
      <c r="A13" s="11" t="s">
        <v>213</v>
      </c>
      <c r="B13" s="8">
        <v>941</v>
      </c>
      <c r="C13" s="8">
        <v>387</v>
      </c>
      <c r="D13" s="8">
        <v>554</v>
      </c>
      <c r="E13" s="9">
        <v>4.22</v>
      </c>
      <c r="F13" s="8">
        <v>157</v>
      </c>
      <c r="G13" s="8">
        <v>256</v>
      </c>
      <c r="H13" s="8">
        <v>160</v>
      </c>
      <c r="I13" s="8">
        <v>180</v>
      </c>
      <c r="J13" s="8">
        <v>18</v>
      </c>
      <c r="K13" s="8">
        <v>52</v>
      </c>
      <c r="L13" s="8">
        <v>42</v>
      </c>
      <c r="M13" s="8">
        <v>35</v>
      </c>
      <c r="N13" s="8">
        <v>2</v>
      </c>
      <c r="O13" s="8">
        <v>18</v>
      </c>
      <c r="P13" s="8">
        <v>8</v>
      </c>
      <c r="Q13" s="8">
        <v>13</v>
      </c>
    </row>
    <row r="14" spans="1:18" ht="40.5" customHeight="1">
      <c r="A14" s="11" t="s">
        <v>214</v>
      </c>
      <c r="B14" s="8">
        <v>1308</v>
      </c>
      <c r="C14" s="8">
        <v>584</v>
      </c>
      <c r="D14" s="8">
        <v>724</v>
      </c>
      <c r="E14" s="9">
        <v>5.86</v>
      </c>
      <c r="F14" s="8">
        <v>297</v>
      </c>
      <c r="G14" s="8">
        <v>351</v>
      </c>
      <c r="H14" s="8">
        <v>202</v>
      </c>
      <c r="I14" s="8">
        <v>228</v>
      </c>
      <c r="J14" s="8">
        <v>20</v>
      </c>
      <c r="K14" s="8">
        <v>61</v>
      </c>
      <c r="L14" s="8">
        <v>54</v>
      </c>
      <c r="M14" s="8">
        <v>47</v>
      </c>
      <c r="N14" s="8">
        <v>4</v>
      </c>
      <c r="O14" s="8">
        <v>15</v>
      </c>
      <c r="P14" s="8">
        <v>7</v>
      </c>
      <c r="Q14" s="8">
        <v>22</v>
      </c>
    </row>
    <row r="15" spans="1:18" ht="40.5" customHeight="1">
      <c r="A15" s="11" t="s">
        <v>215</v>
      </c>
      <c r="B15" s="8">
        <v>1488</v>
      </c>
      <c r="C15" s="8">
        <v>703</v>
      </c>
      <c r="D15" s="8">
        <v>785</v>
      </c>
      <c r="E15" s="9">
        <v>6.67</v>
      </c>
      <c r="F15" s="8">
        <v>396</v>
      </c>
      <c r="G15" s="8">
        <v>349</v>
      </c>
      <c r="H15" s="8">
        <v>164</v>
      </c>
      <c r="I15" s="8">
        <v>208</v>
      </c>
      <c r="J15" s="8">
        <v>84</v>
      </c>
      <c r="K15" s="8">
        <v>135</v>
      </c>
      <c r="L15" s="8">
        <v>35</v>
      </c>
      <c r="M15" s="8">
        <v>49</v>
      </c>
      <c r="N15" s="8">
        <v>6</v>
      </c>
      <c r="O15" s="8">
        <v>15</v>
      </c>
      <c r="P15" s="8">
        <v>18</v>
      </c>
      <c r="Q15" s="8">
        <v>29</v>
      </c>
    </row>
    <row r="16" spans="1:18" ht="40.5" customHeight="1">
      <c r="A16" s="11" t="s">
        <v>216</v>
      </c>
      <c r="B16" s="8">
        <v>1831</v>
      </c>
      <c r="C16" s="8">
        <v>943</v>
      </c>
      <c r="D16" s="8">
        <v>888</v>
      </c>
      <c r="E16" s="9">
        <v>8.2100000000000009</v>
      </c>
      <c r="F16" s="8">
        <v>558</v>
      </c>
      <c r="G16" s="8">
        <v>402</v>
      </c>
      <c r="H16" s="8">
        <v>205</v>
      </c>
      <c r="I16" s="8">
        <v>200</v>
      </c>
      <c r="J16" s="8">
        <v>94</v>
      </c>
      <c r="K16" s="8">
        <v>195</v>
      </c>
      <c r="L16" s="8">
        <v>46</v>
      </c>
      <c r="M16" s="8">
        <v>36</v>
      </c>
      <c r="N16" s="8">
        <v>8</v>
      </c>
      <c r="O16" s="8">
        <v>17</v>
      </c>
      <c r="P16" s="8">
        <v>32</v>
      </c>
      <c r="Q16" s="8">
        <v>38</v>
      </c>
    </row>
    <row r="17" spans="1:17" ht="40.5" customHeight="1">
      <c r="A17" s="11" t="s">
        <v>217</v>
      </c>
      <c r="B17" s="8">
        <v>1623</v>
      </c>
      <c r="C17" s="8">
        <v>899</v>
      </c>
      <c r="D17" s="8">
        <v>724</v>
      </c>
      <c r="E17" s="9">
        <v>7.27</v>
      </c>
      <c r="F17" s="8">
        <v>492</v>
      </c>
      <c r="G17" s="8">
        <v>340</v>
      </c>
      <c r="H17" s="8">
        <v>146</v>
      </c>
      <c r="I17" s="8">
        <v>177</v>
      </c>
      <c r="J17" s="8">
        <v>208</v>
      </c>
      <c r="K17" s="8">
        <v>136</v>
      </c>
      <c r="L17" s="8">
        <v>26</v>
      </c>
      <c r="M17" s="8">
        <v>39</v>
      </c>
      <c r="N17" s="8">
        <v>13</v>
      </c>
      <c r="O17" s="8">
        <v>8</v>
      </c>
      <c r="P17" s="8">
        <v>14</v>
      </c>
      <c r="Q17" s="8">
        <v>24</v>
      </c>
    </row>
    <row r="18" spans="1:17" ht="40.5" customHeight="1">
      <c r="A18" s="11" t="s">
        <v>218</v>
      </c>
      <c r="B18" s="8">
        <v>4080</v>
      </c>
      <c r="C18" s="8">
        <v>2615</v>
      </c>
      <c r="D18" s="8">
        <v>1465</v>
      </c>
      <c r="E18" s="9">
        <v>18.29</v>
      </c>
      <c r="F18" s="8">
        <v>1416</v>
      </c>
      <c r="G18" s="8">
        <v>698</v>
      </c>
      <c r="H18" s="8">
        <v>491</v>
      </c>
      <c r="I18" s="8">
        <v>374</v>
      </c>
      <c r="J18" s="8">
        <v>535</v>
      </c>
      <c r="K18" s="8">
        <v>279</v>
      </c>
      <c r="L18" s="8">
        <v>108</v>
      </c>
      <c r="M18" s="8">
        <v>56</v>
      </c>
      <c r="N18" s="8">
        <v>16</v>
      </c>
      <c r="O18" s="8">
        <v>22</v>
      </c>
      <c r="P18" s="8">
        <v>49</v>
      </c>
      <c r="Q18" s="8">
        <v>36</v>
      </c>
    </row>
    <row r="19" spans="1:17" ht="40.5" customHeight="1">
      <c r="A19" s="11" t="s">
        <v>219</v>
      </c>
      <c r="B19" s="8">
        <v>2948</v>
      </c>
      <c r="C19" s="8">
        <v>2091</v>
      </c>
      <c r="D19" s="8">
        <v>857</v>
      </c>
      <c r="E19" s="9">
        <v>13.21</v>
      </c>
      <c r="F19" s="8">
        <v>1099</v>
      </c>
      <c r="G19" s="8">
        <v>371</v>
      </c>
      <c r="H19" s="8">
        <v>415</v>
      </c>
      <c r="I19" s="8">
        <v>156</v>
      </c>
      <c r="J19" s="8">
        <v>413</v>
      </c>
      <c r="K19" s="8">
        <v>242</v>
      </c>
      <c r="L19" s="8">
        <v>71</v>
      </c>
      <c r="M19" s="8">
        <v>43</v>
      </c>
      <c r="N19" s="8">
        <v>10</v>
      </c>
      <c r="O19" s="8">
        <v>8</v>
      </c>
      <c r="P19" s="8">
        <v>83</v>
      </c>
      <c r="Q19" s="8">
        <v>37</v>
      </c>
    </row>
    <row r="20" spans="1:17" ht="40.5" customHeight="1">
      <c r="A20" s="11" t="s">
        <v>220</v>
      </c>
      <c r="B20" s="8">
        <v>1959</v>
      </c>
      <c r="C20" s="8">
        <v>1396</v>
      </c>
      <c r="D20" s="8">
        <v>563</v>
      </c>
      <c r="E20" s="9">
        <v>8.7799999999999994</v>
      </c>
      <c r="F20" s="8">
        <v>639</v>
      </c>
      <c r="G20" s="8">
        <v>230</v>
      </c>
      <c r="H20" s="8">
        <v>352</v>
      </c>
      <c r="I20" s="8">
        <v>107</v>
      </c>
      <c r="J20" s="8">
        <v>284</v>
      </c>
      <c r="K20" s="8">
        <v>158</v>
      </c>
      <c r="L20" s="8">
        <v>65</v>
      </c>
      <c r="M20" s="8">
        <v>29</v>
      </c>
      <c r="N20" s="8">
        <v>11</v>
      </c>
      <c r="O20" s="8">
        <v>3</v>
      </c>
      <c r="P20" s="8">
        <v>45</v>
      </c>
      <c r="Q20" s="8">
        <v>36</v>
      </c>
    </row>
    <row r="21" spans="1:17" ht="40.5" customHeight="1">
      <c r="A21" s="11" t="s">
        <v>221</v>
      </c>
      <c r="B21" s="8">
        <v>4501</v>
      </c>
      <c r="C21" s="8">
        <v>3689</v>
      </c>
      <c r="D21" s="8">
        <v>812</v>
      </c>
      <c r="E21" s="9">
        <v>20.170000000000002</v>
      </c>
      <c r="F21" s="8">
        <v>1593</v>
      </c>
      <c r="G21" s="8">
        <v>403</v>
      </c>
      <c r="H21" s="8">
        <v>757</v>
      </c>
      <c r="I21" s="8">
        <v>136</v>
      </c>
      <c r="J21" s="8">
        <v>954</v>
      </c>
      <c r="K21" s="8">
        <v>204</v>
      </c>
      <c r="L21" s="8">
        <v>248</v>
      </c>
      <c r="M21" s="8">
        <v>39</v>
      </c>
      <c r="N21" s="8">
        <v>24</v>
      </c>
      <c r="O21" s="8">
        <v>15</v>
      </c>
      <c r="P21" s="8">
        <v>113</v>
      </c>
      <c r="Q21" s="8">
        <v>15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37432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378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22952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60762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230</v>
      </c>
    </row>
    <row r="30" spans="1:17" s="16" customFormat="1" ht="14.25">
      <c r="A30" s="16" t="s">
        <v>231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1:R30"/>
  <sheetViews>
    <sheetView workbookViewId="0">
      <selection activeCell="B3" sqref="B3:L3"/>
    </sheetView>
  </sheetViews>
  <sheetFormatPr defaultRowHeight="16.5"/>
  <cols>
    <col min="1" max="1" width="20.625" style="4" customWidth="1"/>
    <col min="2" max="15" width="7.125" style="1" customWidth="1"/>
    <col min="16" max="16384" width="9" style="1"/>
  </cols>
  <sheetData>
    <row r="1" spans="1:18" ht="25.15" customHeight="1">
      <c r="A1" s="805" t="s">
        <v>187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8" ht="23.25" customHeight="1">
      <c r="A2" s="806" t="s">
        <v>188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8" ht="19.5">
      <c r="A3" s="2"/>
      <c r="B3" s="816" t="s">
        <v>234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05"/>
      <c r="N3" s="817"/>
      <c r="O3" s="817"/>
      <c r="P3" s="805" t="s">
        <v>189</v>
      </c>
      <c r="Q3" s="817"/>
      <c r="R3" s="817"/>
    </row>
    <row r="4" spans="1:18" ht="18" customHeight="1">
      <c r="A4" s="3"/>
      <c r="B4" s="833" t="s">
        <v>235</v>
      </c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4"/>
      <c r="N4" s="835"/>
      <c r="O4" s="835"/>
      <c r="P4" s="834" t="s">
        <v>190</v>
      </c>
      <c r="Q4" s="835"/>
      <c r="R4" s="835"/>
    </row>
    <row r="5" spans="1:18" s="4" customFormat="1" ht="34.15" customHeight="1">
      <c r="A5" s="830" t="s">
        <v>191</v>
      </c>
      <c r="B5" s="820" t="s">
        <v>192</v>
      </c>
      <c r="C5" s="821"/>
      <c r="D5" s="821"/>
      <c r="E5" s="822"/>
      <c r="F5" s="836" t="s">
        <v>193</v>
      </c>
      <c r="G5" s="836"/>
      <c r="H5" s="836" t="s">
        <v>194</v>
      </c>
      <c r="I5" s="836"/>
      <c r="J5" s="836" t="s">
        <v>195</v>
      </c>
      <c r="K5" s="836"/>
      <c r="L5" s="836" t="s">
        <v>196</v>
      </c>
      <c r="M5" s="836"/>
      <c r="N5" s="819" t="s">
        <v>197</v>
      </c>
      <c r="O5" s="819"/>
      <c r="P5" s="819" t="s">
        <v>198</v>
      </c>
      <c r="Q5" s="819"/>
    </row>
    <row r="6" spans="1:18" s="4" customFormat="1" ht="34.700000000000003" customHeight="1">
      <c r="A6" s="831"/>
      <c r="B6" s="820" t="s">
        <v>199</v>
      </c>
      <c r="C6" s="821"/>
      <c r="D6" s="822"/>
      <c r="E6" s="5" t="s">
        <v>200</v>
      </c>
      <c r="F6" s="819" t="s">
        <v>201</v>
      </c>
      <c r="G6" s="819"/>
      <c r="H6" s="819"/>
      <c r="I6" s="819"/>
      <c r="J6" s="819"/>
      <c r="K6" s="819"/>
      <c r="L6" s="819"/>
      <c r="M6" s="819"/>
      <c r="N6" s="819"/>
      <c r="O6" s="819"/>
    </row>
    <row r="7" spans="1:18" s="4" customFormat="1" ht="34.700000000000003" customHeight="1">
      <c r="A7" s="832"/>
      <c r="B7" s="27" t="s">
        <v>202</v>
      </c>
      <c r="C7" s="28" t="s">
        <v>203</v>
      </c>
      <c r="D7" s="28" t="s">
        <v>204</v>
      </c>
      <c r="E7" s="7" t="s">
        <v>205</v>
      </c>
      <c r="F7" s="6" t="s">
        <v>206</v>
      </c>
      <c r="G7" s="6" t="s">
        <v>207</v>
      </c>
      <c r="H7" s="6" t="s">
        <v>206</v>
      </c>
      <c r="I7" s="6" t="s">
        <v>207</v>
      </c>
      <c r="J7" s="6" t="s">
        <v>206</v>
      </c>
      <c r="K7" s="6" t="s">
        <v>207</v>
      </c>
      <c r="L7" s="6" t="s">
        <v>206</v>
      </c>
      <c r="M7" s="6" t="s">
        <v>207</v>
      </c>
      <c r="N7" s="6" t="s">
        <v>206</v>
      </c>
      <c r="O7" s="6" t="s">
        <v>207</v>
      </c>
      <c r="P7" s="6" t="s">
        <v>206</v>
      </c>
      <c r="Q7" s="6" t="s">
        <v>207</v>
      </c>
    </row>
    <row r="8" spans="1:18" ht="40.5" customHeight="1">
      <c r="A8" s="12" t="s">
        <v>208</v>
      </c>
      <c r="B8" s="30">
        <v>22609</v>
      </c>
      <c r="C8" s="30">
        <v>14046</v>
      </c>
      <c r="D8" s="8">
        <v>8563</v>
      </c>
      <c r="E8" s="31">
        <v>100</v>
      </c>
      <c r="F8" s="8">
        <v>6990</v>
      </c>
      <c r="G8" s="8">
        <v>3912</v>
      </c>
      <c r="H8" s="8">
        <v>3066</v>
      </c>
      <c r="I8" s="8">
        <v>2049</v>
      </c>
      <c r="J8" s="8">
        <v>2731</v>
      </c>
      <c r="K8" s="8">
        <v>1543</v>
      </c>
      <c r="L8" s="8">
        <v>788</v>
      </c>
      <c r="M8" s="8">
        <v>680</v>
      </c>
      <c r="N8" s="8">
        <v>83</v>
      </c>
      <c r="O8" s="8">
        <v>108</v>
      </c>
      <c r="P8" s="8">
        <v>388</v>
      </c>
      <c r="Q8" s="8">
        <v>271</v>
      </c>
    </row>
    <row r="9" spans="1:18" ht="40.5" customHeight="1">
      <c r="A9" s="29" t="s">
        <v>209</v>
      </c>
      <c r="B9" s="8">
        <v>24</v>
      </c>
      <c r="C9" s="8">
        <v>12</v>
      </c>
      <c r="D9" s="8">
        <v>12</v>
      </c>
      <c r="E9" s="9">
        <v>0.11</v>
      </c>
      <c r="F9" s="8">
        <v>5</v>
      </c>
      <c r="G9" s="8">
        <v>2</v>
      </c>
      <c r="H9" s="8">
        <v>0</v>
      </c>
      <c r="I9" s="8">
        <v>1</v>
      </c>
      <c r="J9" s="8">
        <v>4</v>
      </c>
      <c r="K9" s="8">
        <v>3</v>
      </c>
      <c r="L9" s="8">
        <v>1</v>
      </c>
      <c r="M9" s="8">
        <v>1</v>
      </c>
      <c r="N9" s="8">
        <v>2</v>
      </c>
      <c r="O9" s="8">
        <v>2</v>
      </c>
      <c r="P9" s="8">
        <v>0</v>
      </c>
      <c r="Q9" s="8">
        <v>3</v>
      </c>
    </row>
    <row r="10" spans="1:18" ht="40.5" customHeight="1">
      <c r="A10" s="29" t="s">
        <v>210</v>
      </c>
      <c r="B10" s="8">
        <v>95</v>
      </c>
      <c r="C10" s="8">
        <v>64</v>
      </c>
      <c r="D10" s="8">
        <v>31</v>
      </c>
      <c r="E10" s="9">
        <v>0.42</v>
      </c>
      <c r="F10" s="8">
        <v>54</v>
      </c>
      <c r="G10" s="8">
        <v>19</v>
      </c>
      <c r="H10" s="8">
        <v>3</v>
      </c>
      <c r="I10" s="8">
        <v>4</v>
      </c>
      <c r="J10" s="8">
        <v>5</v>
      </c>
      <c r="K10" s="8">
        <v>1</v>
      </c>
      <c r="L10" s="8">
        <v>0</v>
      </c>
      <c r="M10" s="8">
        <v>0</v>
      </c>
      <c r="N10" s="8">
        <v>0</v>
      </c>
      <c r="O10" s="8">
        <v>2</v>
      </c>
      <c r="P10" s="8">
        <v>2</v>
      </c>
      <c r="Q10" s="8">
        <v>5</v>
      </c>
    </row>
    <row r="11" spans="1:18" ht="40.5" customHeight="1">
      <c r="A11" s="29" t="s">
        <v>211</v>
      </c>
      <c r="B11" s="8">
        <v>728</v>
      </c>
      <c r="C11" s="8">
        <v>222</v>
      </c>
      <c r="D11" s="8">
        <v>506</v>
      </c>
      <c r="E11" s="9">
        <v>3.22</v>
      </c>
      <c r="F11" s="8">
        <v>48</v>
      </c>
      <c r="G11" s="8">
        <v>123</v>
      </c>
      <c r="H11" s="8">
        <v>52</v>
      </c>
      <c r="I11" s="8">
        <v>63</v>
      </c>
      <c r="J11" s="8">
        <v>8</v>
      </c>
      <c r="K11" s="8">
        <v>36</v>
      </c>
      <c r="L11" s="8">
        <v>80</v>
      </c>
      <c r="M11" s="8">
        <v>271</v>
      </c>
      <c r="N11" s="8">
        <v>2</v>
      </c>
      <c r="O11" s="8">
        <v>4</v>
      </c>
      <c r="P11" s="8">
        <v>32</v>
      </c>
      <c r="Q11" s="8">
        <v>9</v>
      </c>
    </row>
    <row r="12" spans="1:18" ht="40.5" customHeight="1">
      <c r="A12" s="11" t="s">
        <v>212</v>
      </c>
      <c r="B12" s="8">
        <v>615</v>
      </c>
      <c r="C12" s="8">
        <v>190</v>
      </c>
      <c r="D12" s="8">
        <v>425</v>
      </c>
      <c r="E12" s="9">
        <v>2.72</v>
      </c>
      <c r="F12" s="8">
        <v>86</v>
      </c>
      <c r="G12" s="8">
        <v>221</v>
      </c>
      <c r="H12" s="8">
        <v>74</v>
      </c>
      <c r="I12" s="8">
        <v>117</v>
      </c>
      <c r="J12" s="8">
        <v>14</v>
      </c>
      <c r="K12" s="8">
        <v>28</v>
      </c>
      <c r="L12" s="8">
        <v>11</v>
      </c>
      <c r="M12" s="8">
        <v>40</v>
      </c>
      <c r="N12" s="8">
        <v>0</v>
      </c>
      <c r="O12" s="8">
        <v>6</v>
      </c>
      <c r="P12" s="8">
        <v>5</v>
      </c>
      <c r="Q12" s="8">
        <v>13</v>
      </c>
    </row>
    <row r="13" spans="1:18" ht="40.5" customHeight="1">
      <c r="A13" s="11" t="s">
        <v>213</v>
      </c>
      <c r="B13" s="8">
        <v>888</v>
      </c>
      <c r="C13" s="8">
        <v>330</v>
      </c>
      <c r="D13" s="8">
        <v>558</v>
      </c>
      <c r="E13" s="9">
        <v>3.93</v>
      </c>
      <c r="F13" s="8">
        <v>150</v>
      </c>
      <c r="G13" s="8">
        <v>249</v>
      </c>
      <c r="H13" s="8">
        <v>120</v>
      </c>
      <c r="I13" s="8">
        <v>203</v>
      </c>
      <c r="J13" s="8">
        <v>23</v>
      </c>
      <c r="K13" s="8">
        <v>52</v>
      </c>
      <c r="L13" s="8">
        <v>30</v>
      </c>
      <c r="M13" s="8">
        <v>25</v>
      </c>
      <c r="N13" s="8">
        <v>2</v>
      </c>
      <c r="O13" s="8">
        <v>12</v>
      </c>
      <c r="P13" s="8">
        <v>5</v>
      </c>
      <c r="Q13" s="8">
        <v>17</v>
      </c>
    </row>
    <row r="14" spans="1:18" ht="40.5" customHeight="1">
      <c r="A14" s="11" t="s">
        <v>214</v>
      </c>
      <c r="B14" s="8">
        <v>1244</v>
      </c>
      <c r="C14" s="8">
        <v>551</v>
      </c>
      <c r="D14" s="8">
        <v>693</v>
      </c>
      <c r="E14" s="9">
        <v>5.5</v>
      </c>
      <c r="F14" s="8">
        <v>281</v>
      </c>
      <c r="G14" s="8">
        <v>334</v>
      </c>
      <c r="H14" s="8">
        <v>177</v>
      </c>
      <c r="I14" s="8">
        <v>215</v>
      </c>
      <c r="J14" s="8">
        <v>25</v>
      </c>
      <c r="K14" s="8">
        <v>63</v>
      </c>
      <c r="L14" s="8">
        <v>56</v>
      </c>
      <c r="M14" s="8">
        <v>48</v>
      </c>
      <c r="N14" s="8">
        <v>3</v>
      </c>
      <c r="O14" s="8">
        <v>8</v>
      </c>
      <c r="P14" s="8">
        <v>9</v>
      </c>
      <c r="Q14" s="8">
        <v>25</v>
      </c>
    </row>
    <row r="15" spans="1:18" ht="40.5" customHeight="1">
      <c r="A15" s="11" t="s">
        <v>215</v>
      </c>
      <c r="B15" s="8">
        <v>1487</v>
      </c>
      <c r="C15" s="8">
        <v>662</v>
      </c>
      <c r="D15" s="8">
        <v>825</v>
      </c>
      <c r="E15" s="9">
        <v>6.58</v>
      </c>
      <c r="F15" s="8">
        <v>373</v>
      </c>
      <c r="G15" s="8">
        <v>400</v>
      </c>
      <c r="H15" s="8">
        <v>187</v>
      </c>
      <c r="I15" s="8">
        <v>220</v>
      </c>
      <c r="J15" s="8">
        <v>49</v>
      </c>
      <c r="K15" s="8">
        <v>119</v>
      </c>
      <c r="L15" s="8">
        <v>26</v>
      </c>
      <c r="M15" s="8">
        <v>47</v>
      </c>
      <c r="N15" s="8">
        <v>4</v>
      </c>
      <c r="O15" s="8">
        <v>11</v>
      </c>
      <c r="P15" s="8">
        <v>23</v>
      </c>
      <c r="Q15" s="8">
        <v>28</v>
      </c>
    </row>
    <row r="16" spans="1:18" ht="40.5" customHeight="1">
      <c r="A16" s="11" t="s">
        <v>216</v>
      </c>
      <c r="B16" s="8">
        <v>1734</v>
      </c>
      <c r="C16" s="8">
        <v>803</v>
      </c>
      <c r="D16" s="8">
        <v>931</v>
      </c>
      <c r="E16" s="9">
        <v>7.67</v>
      </c>
      <c r="F16" s="8">
        <v>448</v>
      </c>
      <c r="G16" s="8">
        <v>423</v>
      </c>
      <c r="H16" s="8">
        <v>212</v>
      </c>
      <c r="I16" s="8">
        <v>225</v>
      </c>
      <c r="J16" s="8">
        <v>69</v>
      </c>
      <c r="K16" s="8">
        <v>187</v>
      </c>
      <c r="L16" s="8">
        <v>45</v>
      </c>
      <c r="M16" s="8">
        <v>40</v>
      </c>
      <c r="N16" s="8">
        <v>7</v>
      </c>
      <c r="O16" s="8">
        <v>15</v>
      </c>
      <c r="P16" s="8">
        <v>22</v>
      </c>
      <c r="Q16" s="8">
        <v>41</v>
      </c>
    </row>
    <row r="17" spans="1:17" ht="40.5" customHeight="1">
      <c r="A17" s="11" t="s">
        <v>217</v>
      </c>
      <c r="B17" s="8">
        <v>1621</v>
      </c>
      <c r="C17" s="8">
        <v>861</v>
      </c>
      <c r="D17" s="8">
        <v>760</v>
      </c>
      <c r="E17" s="9">
        <v>7.17</v>
      </c>
      <c r="F17" s="8">
        <v>468</v>
      </c>
      <c r="G17" s="8">
        <v>368</v>
      </c>
      <c r="H17" s="8">
        <v>157</v>
      </c>
      <c r="I17" s="8">
        <v>183</v>
      </c>
      <c r="J17" s="8">
        <v>175</v>
      </c>
      <c r="K17" s="8">
        <v>137</v>
      </c>
      <c r="L17" s="8">
        <v>35</v>
      </c>
      <c r="M17" s="8">
        <v>40</v>
      </c>
      <c r="N17" s="8">
        <v>10</v>
      </c>
      <c r="O17" s="8">
        <v>5</v>
      </c>
      <c r="P17" s="8">
        <v>16</v>
      </c>
      <c r="Q17" s="8">
        <v>27</v>
      </c>
    </row>
    <row r="18" spans="1:17" ht="40.5" customHeight="1">
      <c r="A18" s="11" t="s">
        <v>218</v>
      </c>
      <c r="B18" s="8">
        <v>3923</v>
      </c>
      <c r="C18" s="8">
        <v>2449</v>
      </c>
      <c r="D18" s="8">
        <v>1474</v>
      </c>
      <c r="E18" s="9">
        <v>17.350000000000001</v>
      </c>
      <c r="F18" s="8">
        <v>1263</v>
      </c>
      <c r="G18" s="8">
        <v>669</v>
      </c>
      <c r="H18" s="8">
        <v>508</v>
      </c>
      <c r="I18" s="8">
        <v>405</v>
      </c>
      <c r="J18" s="8">
        <v>511</v>
      </c>
      <c r="K18" s="8">
        <v>291</v>
      </c>
      <c r="L18" s="8">
        <v>117</v>
      </c>
      <c r="M18" s="8">
        <v>58</v>
      </c>
      <c r="N18" s="8">
        <v>13</v>
      </c>
      <c r="O18" s="8">
        <v>16</v>
      </c>
      <c r="P18" s="8">
        <v>37</v>
      </c>
      <c r="Q18" s="8">
        <v>35</v>
      </c>
    </row>
    <row r="19" spans="1:17" ht="40.5" customHeight="1">
      <c r="A19" s="11" t="s">
        <v>219</v>
      </c>
      <c r="B19" s="8">
        <v>3287</v>
      </c>
      <c r="C19" s="8">
        <v>2314</v>
      </c>
      <c r="D19" s="8">
        <v>973</v>
      </c>
      <c r="E19" s="9">
        <v>14.54</v>
      </c>
      <c r="F19" s="8">
        <v>1233</v>
      </c>
      <c r="G19" s="8">
        <v>473</v>
      </c>
      <c r="H19" s="8">
        <v>439</v>
      </c>
      <c r="I19" s="8">
        <v>163</v>
      </c>
      <c r="J19" s="8">
        <v>498</v>
      </c>
      <c r="K19" s="8">
        <v>257</v>
      </c>
      <c r="L19" s="8">
        <v>74</v>
      </c>
      <c r="M19" s="8">
        <v>44</v>
      </c>
      <c r="N19" s="8">
        <v>5</v>
      </c>
      <c r="O19" s="8">
        <v>8</v>
      </c>
      <c r="P19" s="8">
        <v>65</v>
      </c>
      <c r="Q19" s="8">
        <v>28</v>
      </c>
    </row>
    <row r="20" spans="1:17" ht="40.5" customHeight="1">
      <c r="A20" s="11" t="s">
        <v>220</v>
      </c>
      <c r="B20" s="8">
        <v>2253</v>
      </c>
      <c r="C20" s="8">
        <v>1679</v>
      </c>
      <c r="D20" s="8">
        <v>574</v>
      </c>
      <c r="E20" s="9">
        <v>9.9700000000000006</v>
      </c>
      <c r="F20" s="8">
        <v>838</v>
      </c>
      <c r="G20" s="8">
        <v>268</v>
      </c>
      <c r="H20" s="8">
        <v>373</v>
      </c>
      <c r="I20" s="8">
        <v>112</v>
      </c>
      <c r="J20" s="8">
        <v>347</v>
      </c>
      <c r="K20" s="8">
        <v>147</v>
      </c>
      <c r="L20" s="8">
        <v>63</v>
      </c>
      <c r="M20" s="8">
        <v>26</v>
      </c>
      <c r="N20" s="8">
        <v>9</v>
      </c>
      <c r="O20" s="8">
        <v>3</v>
      </c>
      <c r="P20" s="8">
        <v>49</v>
      </c>
      <c r="Q20" s="8">
        <v>18</v>
      </c>
    </row>
    <row r="21" spans="1:17" ht="40.5" customHeight="1">
      <c r="A21" s="11" t="s">
        <v>221</v>
      </c>
      <c r="B21" s="8">
        <v>4710</v>
      </c>
      <c r="C21" s="8">
        <v>3909</v>
      </c>
      <c r="D21" s="8">
        <v>801</v>
      </c>
      <c r="E21" s="9">
        <v>20.83</v>
      </c>
      <c r="F21" s="8">
        <v>1743</v>
      </c>
      <c r="G21" s="8">
        <v>363</v>
      </c>
      <c r="H21" s="8">
        <v>764</v>
      </c>
      <c r="I21" s="8">
        <v>138</v>
      </c>
      <c r="J21" s="8">
        <v>1003</v>
      </c>
      <c r="K21" s="8">
        <v>222</v>
      </c>
      <c r="L21" s="8">
        <v>250</v>
      </c>
      <c r="M21" s="8">
        <v>40</v>
      </c>
      <c r="N21" s="8">
        <v>26</v>
      </c>
      <c r="O21" s="8">
        <v>16</v>
      </c>
      <c r="P21" s="8">
        <v>123</v>
      </c>
      <c r="Q21" s="8">
        <v>22</v>
      </c>
    </row>
    <row r="22" spans="1:17" ht="29.65" customHeight="1">
      <c r="A22" s="823" t="s">
        <v>222</v>
      </c>
      <c r="B22" s="825" t="s">
        <v>223</v>
      </c>
      <c r="C22" s="826"/>
      <c r="D22" s="826"/>
      <c r="E22" s="826"/>
      <c r="F22" s="826"/>
      <c r="G22" s="826"/>
      <c r="H22" s="826"/>
      <c r="I22" s="827"/>
      <c r="J22" s="811">
        <v>38168</v>
      </c>
      <c r="K22" s="812"/>
      <c r="L22" s="812"/>
      <c r="M22" s="812"/>
      <c r="N22" s="812"/>
      <c r="O22" s="812"/>
      <c r="P22" s="1293"/>
      <c r="Q22" s="1293"/>
    </row>
    <row r="23" spans="1:17" ht="29.65" customHeight="1">
      <c r="A23" s="824"/>
      <c r="B23" s="828" t="s">
        <v>224</v>
      </c>
      <c r="C23" s="829"/>
      <c r="D23" s="823"/>
      <c r="E23" s="826" t="s">
        <v>225</v>
      </c>
      <c r="F23" s="826"/>
      <c r="G23" s="826"/>
      <c r="H23" s="826"/>
      <c r="I23" s="827"/>
      <c r="J23" s="811">
        <v>438</v>
      </c>
      <c r="K23" s="812"/>
      <c r="L23" s="812"/>
      <c r="M23" s="812"/>
      <c r="N23" s="812"/>
      <c r="O23" s="812"/>
      <c r="P23" s="1293"/>
      <c r="Q23" s="1293"/>
    </row>
    <row r="24" spans="1:17" ht="29.65" customHeight="1">
      <c r="A24" s="824"/>
      <c r="B24" s="814"/>
      <c r="C24" s="809"/>
      <c r="D24" s="810"/>
      <c r="E24" s="809" t="s">
        <v>226</v>
      </c>
      <c r="F24" s="809"/>
      <c r="G24" s="809"/>
      <c r="H24" s="809"/>
      <c r="I24" s="810"/>
      <c r="J24" s="811">
        <v>0</v>
      </c>
      <c r="K24" s="812"/>
      <c r="L24" s="812"/>
      <c r="M24" s="812"/>
      <c r="N24" s="812"/>
      <c r="O24" s="812"/>
      <c r="P24" s="1293"/>
      <c r="Q24" s="1293"/>
    </row>
    <row r="25" spans="1:17" ht="29.65" customHeight="1">
      <c r="A25" s="810"/>
      <c r="B25" s="814" t="s">
        <v>227</v>
      </c>
      <c r="C25" s="809"/>
      <c r="D25" s="809"/>
      <c r="E25" s="809"/>
      <c r="F25" s="809"/>
      <c r="G25" s="809"/>
      <c r="H25" s="809"/>
      <c r="I25" s="810"/>
      <c r="J25" s="811">
        <v>38606</v>
      </c>
      <c r="K25" s="812"/>
      <c r="L25" s="812"/>
      <c r="M25" s="812"/>
      <c r="N25" s="812"/>
      <c r="O25" s="812"/>
      <c r="P25" s="17"/>
      <c r="Q25" s="17"/>
    </row>
    <row r="27" spans="1:17" s="15" customFormat="1" ht="21.2" customHeight="1">
      <c r="A27" s="815" t="s">
        <v>228</v>
      </c>
      <c r="B27" s="815"/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</row>
    <row r="28" spans="1:17" s="15" customFormat="1" ht="21.2" customHeight="1">
      <c r="A28" s="818" t="s">
        <v>229</v>
      </c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</row>
    <row r="29" spans="1:17" s="16" customFormat="1" ht="14.25">
      <c r="A29" s="16" t="s">
        <v>230</v>
      </c>
    </row>
    <row r="30" spans="1:17" s="16" customFormat="1" ht="14.25">
      <c r="A30" s="16" t="s">
        <v>231</v>
      </c>
    </row>
  </sheetData>
  <mergeCells count="30">
    <mergeCell ref="P3:R3"/>
    <mergeCell ref="A1:O1"/>
    <mergeCell ref="A2:O2"/>
    <mergeCell ref="B3:L3"/>
    <mergeCell ref="B4:L4"/>
    <mergeCell ref="M3:O3"/>
    <mergeCell ref="M4:O4"/>
    <mergeCell ref="A5:A7"/>
    <mergeCell ref="A27:O27"/>
    <mergeCell ref="A28:O28"/>
    <mergeCell ref="B25:I25"/>
    <mergeCell ref="J25:O25"/>
    <mergeCell ref="E23:I23"/>
    <mergeCell ref="E24:I24"/>
    <mergeCell ref="A22:A25"/>
    <mergeCell ref="B22:I22"/>
    <mergeCell ref="N5:O5"/>
    <mergeCell ref="H5:I5"/>
    <mergeCell ref="J5:K5"/>
    <mergeCell ref="L5:M5"/>
    <mergeCell ref="B23:D24"/>
    <mergeCell ref="B6:D6"/>
    <mergeCell ref="B5:E5"/>
    <mergeCell ref="P5:Q5"/>
    <mergeCell ref="P4:R4"/>
    <mergeCell ref="J22:Q22"/>
    <mergeCell ref="J23:Q23"/>
    <mergeCell ref="J24:Q24"/>
    <mergeCell ref="F6:O6"/>
    <mergeCell ref="F5:G5"/>
  </mergeCells>
  <phoneticPr fontId="3" type="noConversion"/>
  <pageMargins left="0.15748031496062992" right="0.15748031496062992" top="0.39370078740157483" bottom="0.39370078740157483" header="0.51181102362204722" footer="0.51181102362204722"/>
  <pageSetup paperSize="9" scale="84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110</vt:i4>
      </vt:variant>
      <vt:variant>
        <vt:lpstr>具名範圍</vt:lpstr>
      </vt:variant>
      <vt:variant>
        <vt:i4>2</vt:i4>
      </vt:variant>
    </vt:vector>
  </HeadingPairs>
  <TitlesOfParts>
    <vt:vector size="112" baseType="lpstr">
      <vt:lpstr>11204</vt:lpstr>
      <vt:lpstr>11104</vt:lpstr>
      <vt:lpstr>11004</vt:lpstr>
      <vt:lpstr>10904</vt:lpstr>
      <vt:lpstr>10804</vt:lpstr>
      <vt:lpstr>10704</vt:lpstr>
      <vt:lpstr>1060913</vt:lpstr>
      <vt:lpstr>10506</vt:lpstr>
      <vt:lpstr>10505</vt:lpstr>
      <vt:lpstr>10504</vt:lpstr>
      <vt:lpstr>10503</vt:lpstr>
      <vt:lpstr>10502</vt:lpstr>
      <vt:lpstr>10501</vt:lpstr>
      <vt:lpstr>10412</vt:lpstr>
      <vt:lpstr>10411</vt:lpstr>
      <vt:lpstr>10410</vt:lpstr>
      <vt:lpstr>10409</vt:lpstr>
      <vt:lpstr>10408</vt:lpstr>
      <vt:lpstr>10407</vt:lpstr>
      <vt:lpstr>10406</vt:lpstr>
      <vt:lpstr>10405</vt:lpstr>
      <vt:lpstr>10404</vt:lpstr>
      <vt:lpstr>10403</vt:lpstr>
      <vt:lpstr>10402</vt:lpstr>
      <vt:lpstr>10401</vt:lpstr>
      <vt:lpstr>各年度依時間序列</vt:lpstr>
      <vt:lpstr>10312</vt:lpstr>
      <vt:lpstr>10311</vt:lpstr>
      <vt:lpstr>10310</vt:lpstr>
      <vt:lpstr>10309</vt:lpstr>
      <vt:lpstr>10308</vt:lpstr>
      <vt:lpstr>10307</vt:lpstr>
      <vt:lpstr>10306</vt:lpstr>
      <vt:lpstr>10305</vt:lpstr>
      <vt:lpstr>10304</vt:lpstr>
      <vt:lpstr>10303</vt:lpstr>
      <vt:lpstr>10302</vt:lpstr>
      <vt:lpstr>10301</vt:lpstr>
      <vt:lpstr>10212</vt:lpstr>
      <vt:lpstr>10211</vt:lpstr>
      <vt:lpstr>10210</vt:lpstr>
      <vt:lpstr>10209</vt:lpstr>
      <vt:lpstr>10208</vt:lpstr>
      <vt:lpstr>10207</vt:lpstr>
      <vt:lpstr>10206</vt:lpstr>
      <vt:lpstr>10205</vt:lpstr>
      <vt:lpstr>10204</vt:lpstr>
      <vt:lpstr>10203</vt:lpstr>
      <vt:lpstr>10202</vt:lpstr>
      <vt:lpstr>10201</vt:lpstr>
      <vt:lpstr>10112</vt:lpstr>
      <vt:lpstr>10111</vt:lpstr>
      <vt:lpstr>10110</vt:lpstr>
      <vt:lpstr>10109</vt:lpstr>
      <vt:lpstr>10108</vt:lpstr>
      <vt:lpstr>10107</vt:lpstr>
      <vt:lpstr>10106</vt:lpstr>
      <vt:lpstr>10105</vt:lpstr>
      <vt:lpstr>10104</vt:lpstr>
      <vt:lpstr>10103</vt:lpstr>
      <vt:lpstr>10102</vt:lpstr>
      <vt:lpstr>10101</vt:lpstr>
      <vt:lpstr>10012</vt:lpstr>
      <vt:lpstr>10011</vt:lpstr>
      <vt:lpstr>10010</vt:lpstr>
      <vt:lpstr>10009</vt:lpstr>
      <vt:lpstr>10008</vt:lpstr>
      <vt:lpstr>10007</vt:lpstr>
      <vt:lpstr>10006</vt:lpstr>
      <vt:lpstr>10005</vt:lpstr>
      <vt:lpstr>10004</vt:lpstr>
      <vt:lpstr>10003</vt:lpstr>
      <vt:lpstr>10002</vt:lpstr>
      <vt:lpstr>10001</vt:lpstr>
      <vt:lpstr>9912</vt:lpstr>
      <vt:lpstr>9911</vt:lpstr>
      <vt:lpstr>9910</vt:lpstr>
      <vt:lpstr>9909</vt:lpstr>
      <vt:lpstr>9908</vt:lpstr>
      <vt:lpstr>9907</vt:lpstr>
      <vt:lpstr>9906</vt:lpstr>
      <vt:lpstr>9905</vt:lpstr>
      <vt:lpstr>9904</vt:lpstr>
      <vt:lpstr>9903</vt:lpstr>
      <vt:lpstr>9902</vt:lpstr>
      <vt:lpstr>9901</vt:lpstr>
      <vt:lpstr>9812</vt:lpstr>
      <vt:lpstr>9811</vt:lpstr>
      <vt:lpstr>9810</vt:lpstr>
      <vt:lpstr>9809</vt:lpstr>
      <vt:lpstr>9808</vt:lpstr>
      <vt:lpstr>9807</vt:lpstr>
      <vt:lpstr>9806</vt:lpstr>
      <vt:lpstr>9805</vt:lpstr>
      <vt:lpstr>9804</vt:lpstr>
      <vt:lpstr>9803</vt:lpstr>
      <vt:lpstr>9802</vt:lpstr>
      <vt:lpstr>9801</vt:lpstr>
      <vt:lpstr>9712</vt:lpstr>
      <vt:lpstr>9711</vt:lpstr>
      <vt:lpstr>9710</vt:lpstr>
      <vt:lpstr>9709</vt:lpstr>
      <vt:lpstr>9708</vt:lpstr>
      <vt:lpstr>9707</vt:lpstr>
      <vt:lpstr>9706</vt:lpstr>
      <vt:lpstr>9705</vt:lpstr>
      <vt:lpstr>9704</vt:lpstr>
      <vt:lpstr>9703</vt:lpstr>
      <vt:lpstr>9702</vt:lpstr>
      <vt:lpstr>9701</vt:lpstr>
      <vt:lpstr>'10107'!Print_Area</vt:lpstr>
      <vt:lpstr>'9806'!Print_Area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劉建平</dc:creator>
  <cp:lastModifiedBy>吳同偉</cp:lastModifiedBy>
  <cp:lastPrinted>2015-03-25T06:33:54Z</cp:lastPrinted>
  <dcterms:created xsi:type="dcterms:W3CDTF">2001-12-10T14:55:22Z</dcterms:created>
  <dcterms:modified xsi:type="dcterms:W3CDTF">2023-07-14T02:24:44Z</dcterms:modified>
</cp:coreProperties>
</file>